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35" windowWidth="15450" windowHeight="1014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<sst xmlns="http://schemas.openxmlformats.org/spreadsheetml/2006/main" count="60" uniqueCount="60">
  <si>
    <t>Единица измерения                                                                                                                                                                                 тыс. руб.</t>
  </si>
  <si>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</si>
  <si>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</si>
  <si>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</si>
  <si>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</si>
  <si>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</si>
  <si>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</si>
  <si>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</si>
  <si>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</si>
  <si>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</si>
  <si>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</si>
  <si>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 за земельные участки</t>
  </si>
  <si>
    <t>Доходы от сдачи в аренду имущества</t>
  </si>
  <si>
    <t>Платежи от государственных и муниципальных унитарных предприятий</t>
  </si>
  <si>
    <t>Плата за негативное воздействие на окружающую среду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</si>
  <si>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</si>
  <si>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</si>
  <si>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</si>
  <si>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</si>
  <si>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Государственная пошлина</t>
  </si>
  <si>
    <t>Штрафы, санкции, возмещение ущерба</t>
  </si>
  <si>
    <t>Прочие неналоговые доходы</t>
  </si>
  <si>
    <t>Налоговые и неналоговые доходы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</si>
  <si>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</si>
  <si>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</si>
  <si>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</si>
  <si>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</si>
  <si>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</si>
  <si>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</si>
  <si>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</si>
  <si>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</si>
  <si>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</si>
  <si>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</si>
  <si>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</si>
  <si>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</si>
  <si>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 (ПРОФИЦИТ)</t>
  </si>
  <si>
    <t>Иные источники внутреннего финансирования</t>
  </si>
  <si>
    <t>Налог на имущество физических лиц</t>
  </si>
  <si>
    <t xml:space="preserve">Земельный налог </t>
  </si>
  <si>
    <t>Национальная оборона</t>
  </si>
  <si>
    <t>Средства массовой информации</t>
  </si>
  <si>
    <t xml:space="preserve">в том числе дотации </t>
  </si>
  <si>
    <t>Отчет об исполнении консолидированного бюджета Осинского муниципального района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</si>
  <si>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</si>
  <si>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</si>
  <si>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</si>
  <si>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</si>
  <si>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</si>
  <si>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</si>
  <si>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</si>
  <si>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</si>
  <si>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</si>
  <si>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Задолженность по отмененным налогам</t>
  </si>
  <si>
    <t>Акцизы на нефтепродукты</t>
  </si>
  <si>
    <t>Утверждено на 2015  год</t>
  </si>
  <si>
    <t>Средства самообложения граждан</t>
  </si>
  <si>
    <t xml:space="preserve"> за  2015 год с учетом внутренних оборотов</t>
  </si>
  <si>
    <t>Факт за 2015  год</t>
  </si>
  <si>
    <t>Невыясненные поступления</t>
  </si>
  <si>
    <t>Изменение остатков средств на 01.01.2016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</si>
</sst>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1"/>
  <sheetViews>
    <sheetView showGridLines="0" tabSelected="1" zoomScalePageLayoutView="0" workbookViewId="0" topLeftCell="A1">
      <selection activeCell="D52" sqref="D52"/>
    </sheetView>
  </sheetViews>
  <sheetFormatPr defaultColWidth="9.140625" defaultRowHeight="12.75" customHeight="1"/>
  <cols>
    <col min="1" max="1" width="40.851562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.75">
      <c r="A1" s="24" t="s">
        <v>42</v>
      </c>
      <c r="B1" s="24"/>
      <c r="C1" s="24"/>
      <c r="D1" s="24"/>
      <c r="E1" s="24"/>
      <c r="F1" s="24"/>
    </row>
    <row r="2" spans="1:6" ht="15.75">
      <c r="A2" s="24" t="s">
        <v>56</v>
      </c>
      <c r="B2" s="24"/>
      <c r="C2" s="24"/>
      <c r="D2" s="24"/>
      <c r="E2" s="24"/>
      <c r="F2" s="24"/>
    </row>
    <row r="3" spans="1:6" ht="12.75" customHeight="1">
      <c r="A3" s="23"/>
      <c r="B3" s="23"/>
      <c r="C3" s="23"/>
      <c r="D3" s="23"/>
      <c r="E3" s="23"/>
      <c r="F3" s="23"/>
    </row>
    <row r="4" spans="1:7" ht="12.75">
      <c r="A4" s="22" t="s">
        <v>0</v>
      </c>
      <c r="B4" s="22"/>
      <c r="C4" s="22"/>
      <c r="D4" s="22"/>
      <c r="E4" s="22"/>
      <c r="F4" s="22"/>
      <c r="G4" s="1"/>
    </row>
    <row r="5" spans="1:6" ht="38.25">
      <c r="A5" s="2" t="s">
        <v>1</v>
      </c>
      <c r="B5" s="20" t="s">
        <v>54</v>
      </c>
      <c r="C5" s="20" t="s">
        <v>2</v>
      </c>
      <c r="D5" s="20" t="s">
        <v>57</v>
      </c>
      <c r="E5" s="2" t="s">
        <v>50</v>
      </c>
      <c r="F5" s="2" t="s">
        <v>51</v>
      </c>
    </row>
    <row r="6" spans="1:6" ht="12.75">
      <c r="A6" s="17" t="s">
        <v>44</v>
      </c>
      <c r="B6" s="17" t="s">
        <v>45</v>
      </c>
      <c r="C6" s="17" t="s">
        <v>46</v>
      </c>
      <c r="D6" s="17" t="s">
        <v>47</v>
      </c>
      <c r="E6" s="17" t="s">
        <v>48</v>
      </c>
      <c r="F6" s="17" t="s">
        <v>49</v>
      </c>
    </row>
    <row r="7" spans="1:6" ht="12.75">
      <c r="A7" s="3" t="s">
        <v>3</v>
      </c>
      <c r="B7" s="21">
        <f>B8+B31</f>
        <v>997456.49</v>
      </c>
      <c r="C7" s="21">
        <f>C8+C31</f>
        <v>997456.49</v>
      </c>
      <c r="D7" s="21">
        <f>D8+D31</f>
        <v>984106.2</v>
      </c>
      <c r="E7" s="5">
        <f>E8+E31</f>
        <v>-14285.009999999991</v>
      </c>
      <c r="F7" s="7">
        <f>D7/C7*100</f>
        <v>98.66156668146998</v>
      </c>
    </row>
    <row r="8" spans="1:6" ht="12.75">
      <c r="A8" s="10" t="s">
        <v>22</v>
      </c>
      <c r="B8" s="4">
        <f>SUM(B9:B30)</f>
        <v>296791.67000000004</v>
      </c>
      <c r="C8" s="4">
        <f>SUM(C9:C30)</f>
        <v>296791.67000000004</v>
      </c>
      <c r="D8" s="4">
        <f>SUM(D9:D30)</f>
        <v>296474.49000000005</v>
      </c>
      <c r="E8" s="4">
        <f>E9+E11+E12+E13+E14+E15+E16+E17+E18+E20+E21+E22+E23+E24+E25+E26+E27+E29</f>
        <v>-1251.900000000006</v>
      </c>
      <c r="F8" s="7">
        <f>D8/C8*100</f>
        <v>99.89313042377503</v>
      </c>
    </row>
    <row r="9" spans="1:6" ht="12.75">
      <c r="A9" s="11" t="s">
        <v>6</v>
      </c>
      <c r="B9" s="12">
        <v>123940.32</v>
      </c>
      <c r="C9" s="12">
        <v>123940.32</v>
      </c>
      <c r="D9" s="12">
        <v>123776.39</v>
      </c>
      <c r="E9" s="12">
        <f aca="true" t="shared" si="0" ref="E9:E31">D9-C9</f>
        <v>-163.93000000000757</v>
      </c>
      <c r="F9" s="14">
        <f aca="true" t="shared" si="1" ref="F9:F31">D9/C9*100</f>
        <v>99.86773472910187</v>
      </c>
    </row>
    <row r="10" spans="1:6" ht="12.75">
      <c r="A10" s="11" t="s">
        <v>53</v>
      </c>
      <c r="B10" s="12">
        <v>10667.45</v>
      </c>
      <c r="C10" s="12">
        <v>10667.45</v>
      </c>
      <c r="D10" s="12">
        <v>11571.57</v>
      </c>
      <c r="E10" s="12">
        <f t="shared" si="0"/>
        <v>904.119999999999</v>
      </c>
      <c r="F10" s="14">
        <f t="shared" si="1"/>
        <v>108.47550258027925</v>
      </c>
    </row>
    <row r="11" spans="1:6" ht="25.5">
      <c r="A11" s="11" t="s">
        <v>7</v>
      </c>
      <c r="B11" s="12">
        <v>22016</v>
      </c>
      <c r="C11" s="12">
        <v>22016</v>
      </c>
      <c r="D11" s="12">
        <v>20592.48</v>
      </c>
      <c r="E11" s="12">
        <f t="shared" si="0"/>
        <v>-1423.5200000000004</v>
      </c>
      <c r="F11" s="14">
        <f t="shared" si="1"/>
        <v>93.53415697674419</v>
      </c>
    </row>
    <row r="12" spans="1:6" ht="12.75">
      <c r="A12" s="11" t="s">
        <v>8</v>
      </c>
      <c r="B12" s="12">
        <v>261.7</v>
      </c>
      <c r="C12" s="12">
        <v>261.7</v>
      </c>
      <c r="D12" s="12">
        <v>406.48</v>
      </c>
      <c r="E12" s="12">
        <f t="shared" si="0"/>
        <v>144.78000000000003</v>
      </c>
      <c r="F12" s="14">
        <f t="shared" si="1"/>
        <v>155.32288880397402</v>
      </c>
    </row>
    <row r="13" spans="1:6" ht="42" customHeight="1">
      <c r="A13" s="11" t="s">
        <v>43</v>
      </c>
      <c r="B13" s="12">
        <v>189</v>
      </c>
      <c r="C13" s="12">
        <v>189</v>
      </c>
      <c r="D13" s="12">
        <v>187.09</v>
      </c>
      <c r="E13" s="12">
        <f>D13-C13</f>
        <v>-1.9099999999999966</v>
      </c>
      <c r="F13" s="14">
        <f t="shared" si="1"/>
        <v>98.98941798941799</v>
      </c>
    </row>
    <row r="14" spans="1:6" ht="12.75">
      <c r="A14" s="11" t="s">
        <v>37</v>
      </c>
      <c r="B14" s="12">
        <v>5408.2</v>
      </c>
      <c r="C14" s="12">
        <v>5408.2</v>
      </c>
      <c r="D14" s="12">
        <v>6471.53</v>
      </c>
      <c r="E14" s="12">
        <f t="shared" si="0"/>
        <v>1063.33</v>
      </c>
      <c r="F14" s="14">
        <f t="shared" si="1"/>
        <v>119.66144003550166</v>
      </c>
    </row>
    <row r="15" spans="1:6" ht="12.75">
      <c r="A15" s="11" t="s">
        <v>9</v>
      </c>
      <c r="B15" s="12">
        <v>10039.1</v>
      </c>
      <c r="C15" s="12">
        <v>10039.1</v>
      </c>
      <c r="D15" s="12">
        <v>9781.93</v>
      </c>
      <c r="E15" s="12">
        <f t="shared" si="0"/>
        <v>-257.1700000000001</v>
      </c>
      <c r="F15" s="14">
        <f t="shared" si="1"/>
        <v>97.43831618372165</v>
      </c>
    </row>
    <row r="16" spans="1:6" ht="12.75">
      <c r="A16" s="11" t="s">
        <v>10</v>
      </c>
      <c r="B16" s="12">
        <v>22198.7</v>
      </c>
      <c r="C16" s="12">
        <v>22198.7</v>
      </c>
      <c r="D16" s="12">
        <v>22916.29</v>
      </c>
      <c r="E16" s="12">
        <f t="shared" si="0"/>
        <v>717.5900000000001</v>
      </c>
      <c r="F16" s="14">
        <f t="shared" si="1"/>
        <v>103.23257668241834</v>
      </c>
    </row>
    <row r="17" spans="1:6" ht="12.75">
      <c r="A17" s="11" t="s">
        <v>38</v>
      </c>
      <c r="B17" s="12">
        <v>14460.8</v>
      </c>
      <c r="C17" s="12">
        <v>14460.8</v>
      </c>
      <c r="D17" s="12">
        <v>16402.33</v>
      </c>
      <c r="E17" s="12">
        <f t="shared" si="0"/>
        <v>1941.5300000000025</v>
      </c>
      <c r="F17" s="14">
        <f t="shared" si="1"/>
        <v>113.42615899535298</v>
      </c>
    </row>
    <row r="18" spans="1:6" ht="12.75">
      <c r="A18" s="11" t="s">
        <v>19</v>
      </c>
      <c r="B18" s="12">
        <v>3590.2</v>
      </c>
      <c r="C18" s="12">
        <v>3590.2</v>
      </c>
      <c r="D18" s="12">
        <v>4422.62</v>
      </c>
      <c r="E18" s="12">
        <f t="shared" si="0"/>
        <v>832.4200000000001</v>
      </c>
      <c r="F18" s="14">
        <f t="shared" si="1"/>
        <v>123.18589493621526</v>
      </c>
    </row>
    <row r="19" spans="1:6" ht="12.75">
      <c r="A19" s="11" t="s">
        <v>52</v>
      </c>
      <c r="B19" s="12">
        <v>0</v>
      </c>
      <c r="C19" s="12">
        <v>0</v>
      </c>
      <c r="D19" s="12">
        <v>30.64</v>
      </c>
      <c r="E19" s="12">
        <f t="shared" si="0"/>
        <v>30.64</v>
      </c>
      <c r="F19" s="14"/>
    </row>
    <row r="20" spans="1:6" ht="25.5">
      <c r="A20" s="11" t="s">
        <v>11</v>
      </c>
      <c r="B20" s="12">
        <v>56784.75</v>
      </c>
      <c r="C20" s="12">
        <v>56784.75</v>
      </c>
      <c r="D20" s="12">
        <v>53193.46</v>
      </c>
      <c r="E20" s="12">
        <f t="shared" si="0"/>
        <v>-3591.290000000001</v>
      </c>
      <c r="F20" s="14">
        <f t="shared" si="1"/>
        <v>93.67560832794017</v>
      </c>
    </row>
    <row r="21" spans="1:6" ht="12.75">
      <c r="A21" s="13" t="s">
        <v>12</v>
      </c>
      <c r="B21" s="12">
        <v>1801.11</v>
      </c>
      <c r="C21" s="12">
        <v>1801.11</v>
      </c>
      <c r="D21" s="12">
        <v>1402.06</v>
      </c>
      <c r="E21" s="12">
        <f t="shared" si="0"/>
        <v>-399.04999999999995</v>
      </c>
      <c r="F21" s="14">
        <f t="shared" si="1"/>
        <v>77.84421828761154</v>
      </c>
    </row>
    <row r="22" spans="1:6" ht="25.5">
      <c r="A22" s="11" t="s">
        <v>13</v>
      </c>
      <c r="B22" s="12">
        <v>930.25</v>
      </c>
      <c r="C22" s="12">
        <v>930.25</v>
      </c>
      <c r="D22" s="12">
        <v>930.2</v>
      </c>
      <c r="E22" s="12">
        <f t="shared" si="0"/>
        <v>-0.049999999999954525</v>
      </c>
      <c r="F22" s="14">
        <f t="shared" si="1"/>
        <v>99.99462510077936</v>
      </c>
    </row>
    <row r="23" spans="1:6" ht="25.5">
      <c r="A23" s="11" t="s">
        <v>14</v>
      </c>
      <c r="B23" s="12">
        <v>561.2</v>
      </c>
      <c r="C23" s="12">
        <v>561.2</v>
      </c>
      <c r="D23" s="12">
        <v>346.67</v>
      </c>
      <c r="E23" s="12">
        <f t="shared" si="0"/>
        <v>-214.53000000000003</v>
      </c>
      <c r="F23" s="14">
        <f t="shared" si="1"/>
        <v>61.772986457590875</v>
      </c>
    </row>
    <row r="24" spans="1:6" ht="12.75">
      <c r="A24" s="11" t="s">
        <v>15</v>
      </c>
      <c r="B24" s="12">
        <v>1475.06</v>
      </c>
      <c r="C24" s="12">
        <v>1475.06</v>
      </c>
      <c r="D24" s="12">
        <v>1940.6</v>
      </c>
      <c r="E24" s="12">
        <f t="shared" si="0"/>
        <v>465.53999999999996</v>
      </c>
      <c r="F24" s="14">
        <f t="shared" si="1"/>
        <v>131.56075007118355</v>
      </c>
    </row>
    <row r="25" spans="1:6" ht="12.75">
      <c r="A25" s="11" t="s">
        <v>16</v>
      </c>
      <c r="B25" s="12">
        <v>6315.13</v>
      </c>
      <c r="C25" s="12">
        <v>6315.13</v>
      </c>
      <c r="D25" s="12">
        <v>3922.31</v>
      </c>
      <c r="E25" s="12">
        <f t="shared" si="0"/>
        <v>-2392.82</v>
      </c>
      <c r="F25" s="14">
        <f t="shared" si="1"/>
        <v>62.10972695732313</v>
      </c>
    </row>
    <row r="26" spans="1:6" ht="12.75">
      <c r="A26" s="11" t="s">
        <v>17</v>
      </c>
      <c r="B26" s="12">
        <v>6329.05</v>
      </c>
      <c r="C26" s="12">
        <v>6329.05</v>
      </c>
      <c r="D26" s="12">
        <v>7878.84</v>
      </c>
      <c r="E26" s="12">
        <f t="shared" si="0"/>
        <v>1549.79</v>
      </c>
      <c r="F26" s="14">
        <f t="shared" si="1"/>
        <v>124.48692931798611</v>
      </c>
    </row>
    <row r="27" spans="1:6" ht="12.75">
      <c r="A27" s="11" t="s">
        <v>20</v>
      </c>
      <c r="B27" s="12">
        <v>3076.39</v>
      </c>
      <c r="C27" s="12">
        <v>3076.39</v>
      </c>
      <c r="D27" s="12">
        <v>3356.07</v>
      </c>
      <c r="E27" s="12">
        <f t="shared" si="0"/>
        <v>279.6800000000003</v>
      </c>
      <c r="F27" s="14">
        <f t="shared" si="1"/>
        <v>109.09117504607676</v>
      </c>
    </row>
    <row r="28" spans="1:6" ht="12.75">
      <c r="A28" s="11" t="s">
        <v>58</v>
      </c>
      <c r="B28" s="12">
        <v>-103.2</v>
      </c>
      <c r="C28" s="12">
        <v>-103.2</v>
      </c>
      <c r="D28" s="12">
        <v>-103.24</v>
      </c>
      <c r="E28" s="12">
        <f>D28-C28</f>
        <v>-0.03999999999999204</v>
      </c>
      <c r="F28" s="14">
        <f>D28/C28*100</f>
        <v>100.03875968992246</v>
      </c>
    </row>
    <row r="29" spans="1:6" ht="12.75">
      <c r="A29" s="11" t="s">
        <v>21</v>
      </c>
      <c r="B29" s="12">
        <v>6671.36</v>
      </c>
      <c r="C29" s="12">
        <v>6671.36</v>
      </c>
      <c r="D29" s="12">
        <v>6869.07</v>
      </c>
      <c r="E29" s="12">
        <f t="shared" si="0"/>
        <v>197.71000000000004</v>
      </c>
      <c r="F29" s="14">
        <f t="shared" si="1"/>
        <v>102.96356365118957</v>
      </c>
    </row>
    <row r="30" spans="1:6" ht="12.75">
      <c r="A30" s="11" t="s">
        <v>55</v>
      </c>
      <c r="B30" s="12">
        <v>179.1</v>
      </c>
      <c r="C30" s="12">
        <v>179.1</v>
      </c>
      <c r="D30" s="12">
        <v>179.1</v>
      </c>
      <c r="E30" s="12">
        <f t="shared" si="0"/>
        <v>0</v>
      </c>
      <c r="F30" s="14">
        <f t="shared" si="1"/>
        <v>100</v>
      </c>
    </row>
    <row r="31" spans="1:6" ht="12.75">
      <c r="A31" s="10" t="s">
        <v>23</v>
      </c>
      <c r="B31" s="4">
        <v>700664.82</v>
      </c>
      <c r="C31" s="4">
        <v>700664.82</v>
      </c>
      <c r="D31" s="4">
        <v>687631.71</v>
      </c>
      <c r="E31" s="4">
        <f t="shared" si="0"/>
        <v>-13033.109999999986</v>
      </c>
      <c r="F31" s="7">
        <f t="shared" si="1"/>
        <v>98.13989376546692</v>
      </c>
    </row>
    <row r="32" spans="1:6" ht="12.75">
      <c r="A32" s="11" t="s">
        <v>41</v>
      </c>
      <c r="B32" s="12">
        <v>130035.5</v>
      </c>
      <c r="C32" s="12">
        <v>130035.5</v>
      </c>
      <c r="D32" s="12">
        <v>130035.5</v>
      </c>
      <c r="E32" s="12">
        <f>D32-C32</f>
        <v>0</v>
      </c>
      <c r="F32" s="14">
        <f>D32/C32*100</f>
        <v>100</v>
      </c>
    </row>
    <row r="33" spans="1:6" ht="15.75" customHeight="1">
      <c r="A33" s="3" t="s">
        <v>4</v>
      </c>
      <c r="B33" s="21">
        <f>B34+B35+B36+B37+B38+B39+B40+B41+B42+B43+B44+B45+B46</f>
        <v>1057503.55</v>
      </c>
      <c r="C33" s="21">
        <f>C34+C35+C36+C37+C38+C39+C40+C41+C42+C43+C44+C45+C46</f>
        <v>1057503.55</v>
      </c>
      <c r="D33" s="21">
        <f>D34+D35+D36+D37+D38+D39+D40+D41+D42+D43+D44+D45+D46</f>
        <v>1025172.3999999999</v>
      </c>
      <c r="E33" s="5">
        <f>E34+E35+E36+E37+E38+E39+E40+E41+E42+E43+E44+E45+E46</f>
        <v>-32331.15</v>
      </c>
      <c r="F33" s="7">
        <f>D33/C33*100</f>
        <v>96.94269111437023</v>
      </c>
    </row>
    <row r="34" spans="1:6" ht="14.25" customHeight="1">
      <c r="A34" s="9" t="s">
        <v>24</v>
      </c>
      <c r="B34" s="15">
        <v>104132.05</v>
      </c>
      <c r="C34" s="15">
        <v>104132.05</v>
      </c>
      <c r="D34" s="15">
        <v>99337.83</v>
      </c>
      <c r="E34" s="12">
        <f aca="true" t="shared" si="2" ref="E34:E46">D34-C34</f>
        <v>-4794.220000000001</v>
      </c>
      <c r="F34" s="14">
        <f aca="true" t="shared" si="3" ref="F34:F46">D34/C34*100</f>
        <v>95.39601880496926</v>
      </c>
    </row>
    <row r="35" spans="1:6" ht="12.75">
      <c r="A35" s="9" t="s">
        <v>39</v>
      </c>
      <c r="B35" s="16">
        <v>548.8</v>
      </c>
      <c r="C35" s="16">
        <v>548.8</v>
      </c>
      <c r="D35" s="16">
        <v>548.8</v>
      </c>
      <c r="E35" s="12">
        <f>D35-C35</f>
        <v>0</v>
      </c>
      <c r="F35" s="14">
        <f>D35/C35*100</f>
        <v>100</v>
      </c>
    </row>
    <row r="36" spans="1:6" ht="24">
      <c r="A36" s="9" t="s">
        <v>25</v>
      </c>
      <c r="B36" s="15">
        <v>8488.34</v>
      </c>
      <c r="C36" s="15">
        <v>8488.34</v>
      </c>
      <c r="D36" s="15">
        <v>7715.92</v>
      </c>
      <c r="E36" s="12">
        <f t="shared" si="2"/>
        <v>-772.4200000000001</v>
      </c>
      <c r="F36" s="14">
        <f t="shared" si="3"/>
        <v>90.90022312961074</v>
      </c>
    </row>
    <row r="37" spans="1:6" ht="12.75">
      <c r="A37" s="9" t="s">
        <v>26</v>
      </c>
      <c r="B37" s="15">
        <v>105525.45</v>
      </c>
      <c r="C37" s="15">
        <v>105525.45</v>
      </c>
      <c r="D37" s="15">
        <v>91513.17</v>
      </c>
      <c r="E37" s="12">
        <f t="shared" si="2"/>
        <v>-14012.279999999999</v>
      </c>
      <c r="F37" s="14">
        <f t="shared" si="3"/>
        <v>86.72142123061309</v>
      </c>
    </row>
    <row r="38" spans="1:6" ht="12.75">
      <c r="A38" s="9" t="s">
        <v>27</v>
      </c>
      <c r="B38" s="16">
        <v>159309.86</v>
      </c>
      <c r="C38" s="16">
        <v>159309.86</v>
      </c>
      <c r="D38" s="16">
        <v>151046.07</v>
      </c>
      <c r="E38" s="12">
        <f t="shared" si="2"/>
        <v>-8263.789999999979</v>
      </c>
      <c r="F38" s="14">
        <f t="shared" si="3"/>
        <v>94.81275672453671</v>
      </c>
    </row>
    <row r="39" spans="1:6" ht="12.75" customHeight="1">
      <c r="A39" s="9" t="s">
        <v>28</v>
      </c>
      <c r="B39" s="15">
        <v>476982.38</v>
      </c>
      <c r="C39" s="15">
        <v>476982.38</v>
      </c>
      <c r="D39" s="15">
        <v>475584.22</v>
      </c>
      <c r="E39" s="12">
        <f t="shared" si="2"/>
        <v>-1398.1600000000326</v>
      </c>
      <c r="F39" s="14">
        <f t="shared" si="3"/>
        <v>99.70687386817097</v>
      </c>
    </row>
    <row r="40" spans="1:6" ht="12.75" customHeight="1">
      <c r="A40" s="9" t="s">
        <v>29</v>
      </c>
      <c r="B40" s="15">
        <v>67678.61</v>
      </c>
      <c r="C40" s="15">
        <v>67678.61</v>
      </c>
      <c r="D40" s="15">
        <v>66982.77</v>
      </c>
      <c r="E40" s="12">
        <f t="shared" si="2"/>
        <v>-695.8399999999965</v>
      </c>
      <c r="F40" s="14">
        <f t="shared" si="3"/>
        <v>98.97184649625636</v>
      </c>
    </row>
    <row r="41" spans="1:6" ht="12.75" customHeight="1">
      <c r="A41" s="9" t="s">
        <v>30</v>
      </c>
      <c r="B41" s="16">
        <v>296</v>
      </c>
      <c r="C41" s="16">
        <v>296</v>
      </c>
      <c r="D41" s="16">
        <v>296</v>
      </c>
      <c r="E41" s="12">
        <f t="shared" si="2"/>
        <v>0</v>
      </c>
      <c r="F41" s="14">
        <f t="shared" si="3"/>
        <v>100</v>
      </c>
    </row>
    <row r="42" spans="1:6" ht="12.75" customHeight="1">
      <c r="A42" s="9" t="s">
        <v>31</v>
      </c>
      <c r="B42" s="15">
        <v>30660.87</v>
      </c>
      <c r="C42" s="15">
        <v>30660.87</v>
      </c>
      <c r="D42" s="15">
        <v>29010.73</v>
      </c>
      <c r="E42" s="12">
        <f t="shared" si="2"/>
        <v>-1650.1399999999994</v>
      </c>
      <c r="F42" s="14">
        <f t="shared" si="3"/>
        <v>94.61809139792837</v>
      </c>
    </row>
    <row r="43" spans="1:6" ht="12.75" customHeight="1">
      <c r="A43" s="9" t="s">
        <v>32</v>
      </c>
      <c r="B43" s="15">
        <v>33296.46</v>
      </c>
      <c r="C43" s="15">
        <v>33296.46</v>
      </c>
      <c r="D43" s="15">
        <v>33249.07</v>
      </c>
      <c r="E43" s="12">
        <f t="shared" si="2"/>
        <v>-47.38999999999942</v>
      </c>
      <c r="F43" s="14">
        <f t="shared" si="3"/>
        <v>99.85767255738298</v>
      </c>
    </row>
    <row r="44" spans="1:6" ht="12.75" customHeight="1">
      <c r="A44" s="9" t="s">
        <v>40</v>
      </c>
      <c r="B44" s="16">
        <v>2126.39</v>
      </c>
      <c r="C44" s="16">
        <v>2126.39</v>
      </c>
      <c r="D44" s="16">
        <v>2124.24</v>
      </c>
      <c r="E44" s="12">
        <f t="shared" si="2"/>
        <v>-2.150000000000091</v>
      </c>
      <c r="F44" s="14">
        <f t="shared" si="3"/>
        <v>99.89888966746457</v>
      </c>
    </row>
    <row r="45" spans="1:6" ht="12.75">
      <c r="A45" s="9" t="s">
        <v>33</v>
      </c>
      <c r="B45" s="16">
        <v>325</v>
      </c>
      <c r="C45" s="16">
        <v>325</v>
      </c>
      <c r="D45" s="16">
        <v>238.08</v>
      </c>
      <c r="E45" s="12">
        <f t="shared" si="2"/>
        <v>-86.91999999999999</v>
      </c>
      <c r="F45" s="14">
        <f t="shared" si="3"/>
        <v>73.25538461538463</v>
      </c>
    </row>
    <row r="46" spans="1:6" ht="12.75">
      <c r="A46" s="9" t="s">
        <v>34</v>
      </c>
      <c r="B46" s="16">
        <v>68133.34</v>
      </c>
      <c r="C46" s="16">
        <v>68133.34</v>
      </c>
      <c r="D46" s="16">
        <v>67525.5</v>
      </c>
      <c r="E46" s="12">
        <f t="shared" si="2"/>
        <v>-607.8399999999965</v>
      </c>
      <c r="F46" s="14">
        <f t="shared" si="3"/>
        <v>99.10786701488583</v>
      </c>
    </row>
    <row r="47" spans="1:6" ht="12.75" customHeight="1">
      <c r="A47" s="6" t="s">
        <v>35</v>
      </c>
      <c r="B47" s="8">
        <f>B7-B33</f>
        <v>-60047.060000000056</v>
      </c>
      <c r="C47" s="8">
        <f>C7-C33</f>
        <v>-60047.060000000056</v>
      </c>
      <c r="D47" s="8">
        <f>D7-D33</f>
        <v>-41066.19999999995</v>
      </c>
      <c r="E47" s="4"/>
      <c r="F47" s="7"/>
    </row>
    <row r="48" spans="1:6" ht="24">
      <c r="A48" s="6" t="s">
        <v>5</v>
      </c>
      <c r="B48" s="18">
        <f>B49+B50+B51</f>
        <v>60047.060000000005</v>
      </c>
      <c r="C48" s="18">
        <f>C49+C50+C51</f>
        <v>60047.060000000005</v>
      </c>
      <c r="D48" s="18">
        <f>D49+D50+D51</f>
        <v>41066.200000000004</v>
      </c>
      <c r="E48" s="4"/>
      <c r="F48" s="7"/>
    </row>
    <row r="49" spans="1:6" ht="12.75" customHeight="1">
      <c r="A49" s="9" t="s">
        <v>18</v>
      </c>
      <c r="B49" s="19">
        <v>-3400</v>
      </c>
      <c r="C49" s="19">
        <v>-3400</v>
      </c>
      <c r="D49" s="19">
        <v>-3400</v>
      </c>
      <c r="E49" s="12"/>
      <c r="F49" s="14"/>
    </row>
    <row r="50" spans="1:6" ht="12.75" customHeight="1">
      <c r="A50" s="9" t="s">
        <v>36</v>
      </c>
      <c r="B50" s="19">
        <v>12.8</v>
      </c>
      <c r="C50" s="19">
        <v>12.8</v>
      </c>
      <c r="D50" s="19">
        <v>12.8</v>
      </c>
      <c r="E50" s="12"/>
      <c r="F50" s="14"/>
    </row>
    <row r="51" spans="1:6" ht="12.75" customHeight="1">
      <c r="A51" s="9" t="s">
        <v>59</v>
      </c>
      <c r="B51" s="19">
        <v>63434.26</v>
      </c>
      <c r="C51" s="19">
        <v>63434.26</v>
      </c>
      <c r="D51" s="19">
        <v>44453.4</v>
      </c>
      <c r="E51" s="12"/>
      <c r="F51" s="14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Литвинова Анастасия</cp:lastModifiedBy>
  <cp:lastPrinted>2014-04-14T08:44:42Z</cp:lastPrinted>
  <dcterms:created xsi:type="dcterms:W3CDTF">2002-03-11T10:22:12Z</dcterms:created>
  <dcterms:modified xsi:type="dcterms:W3CDTF">2016-02-17T04:26:46Z</dcterms:modified>
  <cp:category/>
  <cp:version/>
  <cp:contentType/>
  <cp:contentStatus/>
</cp:coreProperties>
</file>