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" windowWidth="15456" windowHeight="1008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<sst xmlns="http://schemas.openxmlformats.org/spreadsheetml/2006/main" count="59" uniqueCount="59">
  <si>
    <t>Единица измерения                                                                                                                                                                                 тыс. руб.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</si>
  <si>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</si>
  <si>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</si>
  <si>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</si>
  <si>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</si>
  <si>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</si>
  <si>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</si>
  <si>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</si>
  <si>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</si>
  <si>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</si>
  <si>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</si>
  <si>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</si>
  <si>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</si>
  <si>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</si>
  <si>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</si>
  <si>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</si>
  <si>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</si>
  <si>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</si>
  <si>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</si>
  <si>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</si>
  <si>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</si>
  <si>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Прочие неналоговые доходы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</si>
  <si>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</si>
  <si>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</si>
  <si>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</si>
  <si>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</si>
  <si>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</si>
  <si>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</si>
  <si>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</si>
  <si>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</si>
  <si>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</si>
  <si>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</si>
  <si>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</si>
  <si>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</si>
  <si>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</si>
  <si>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 (ПРОФИЦИТ)</t>
  </si>
  <si>
    <t>Иные источники внутреннего финансирования</t>
  </si>
  <si>
    <t>Налог на имущество физических лиц</t>
  </si>
  <si>
    <t xml:space="preserve">Земельный налог </t>
  </si>
  <si>
    <t>Национальная оборона</t>
  </si>
  <si>
    <t>Средства массовой информации</t>
  </si>
  <si>
    <t xml:space="preserve">в том числе дотации </t>
  </si>
  <si>
    <t>Отчет об исполнении консолидированного бюджета Осинского муниципального района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</si>
  <si>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</si>
  <si>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</si>
  <si>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</si>
  <si>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</si>
  <si>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</si>
  <si>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</si>
  <si>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</si>
  <si>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</si>
  <si>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</si>
  <si>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Задолженность по отмененным налогам</t>
  </si>
  <si>
    <t>Акцизы на нефтепродукты</t>
  </si>
  <si>
    <t>Невыясненные поступления</t>
  </si>
  <si>
    <t xml:space="preserve"> за  1 квартал 2016 года с учетом внутренних оборотов</t>
  </si>
  <si>
    <t>Утверждено на 2016  год</t>
  </si>
  <si>
    <t>Факт за 1 квартал 2016  года</t>
  </si>
  <si>
    <t>Изменение остатков средств на 01.04.2016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</si>
</sst>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0"/>
  <sheetViews>
    <sheetView showGridLines="0" tabSelected="1" zoomScalePageLayoutView="0" workbookViewId="0" topLeftCell="A28">
      <selection activeCell="K45" sqref="K45"/>
    </sheetView>
  </sheetViews>
  <sheetFormatPr defaultColWidth="9.140625" defaultRowHeight="12.75" customHeight="1"/>
  <cols>
    <col min="1" max="1" width="40.851562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24" t="s">
        <v>42</v>
      </c>
      <c r="B1" s="24"/>
      <c r="C1" s="24"/>
      <c r="D1" s="24"/>
      <c r="E1" s="24"/>
      <c r="F1" s="24"/>
    </row>
    <row r="2" spans="1:6" ht="15">
      <c r="A2" s="24" t="s">
        <v>55</v>
      </c>
      <c r="B2" s="24"/>
      <c r="C2" s="24"/>
      <c r="D2" s="24"/>
      <c r="E2" s="24"/>
      <c r="F2" s="24"/>
    </row>
    <row r="3" spans="1:6" ht="12.75" customHeight="1">
      <c r="A3" s="23"/>
      <c r="B3" s="23"/>
      <c r="C3" s="23"/>
      <c r="D3" s="23"/>
      <c r="E3" s="23"/>
      <c r="F3" s="23"/>
    </row>
    <row r="4" spans="1:7" ht="12.75">
      <c r="A4" s="22" t="s">
        <v>0</v>
      </c>
      <c r="B4" s="22"/>
      <c r="C4" s="22"/>
      <c r="D4" s="22"/>
      <c r="E4" s="22"/>
      <c r="F4" s="22"/>
      <c r="G4" s="1"/>
    </row>
    <row r="5" spans="1:6" ht="52.5">
      <c r="A5" s="2" t="s">
        <v>1</v>
      </c>
      <c r="B5" s="20" t="s">
        <v>56</v>
      </c>
      <c r="C5" s="20" t="s">
        <v>2</v>
      </c>
      <c r="D5" s="20" t="s">
        <v>57</v>
      </c>
      <c r="E5" s="2" t="s">
        <v>50</v>
      </c>
      <c r="F5" s="2" t="s">
        <v>51</v>
      </c>
    </row>
    <row r="6" spans="1:6" ht="12.75">
      <c r="A6" s="17" t="s">
        <v>44</v>
      </c>
      <c r="B6" s="17" t="s">
        <v>45</v>
      </c>
      <c r="C6" s="17" t="s">
        <v>46</v>
      </c>
      <c r="D6" s="17" t="s">
        <v>47</v>
      </c>
      <c r="E6" s="17" t="s">
        <v>48</v>
      </c>
      <c r="F6" s="17" t="s">
        <v>49</v>
      </c>
    </row>
    <row r="7" spans="1:6" ht="12.75">
      <c r="A7" s="3" t="s">
        <v>3</v>
      </c>
      <c r="B7" s="21">
        <f>B8+B30</f>
        <v>846112.05</v>
      </c>
      <c r="C7" s="21">
        <f>C8+C30</f>
        <v>166440.38999999998</v>
      </c>
      <c r="D7" s="21">
        <f>D8+D30</f>
        <v>163426.16</v>
      </c>
      <c r="E7" s="5">
        <f>E8+E30</f>
        <v>-2589.1100000000047</v>
      </c>
      <c r="F7" s="7">
        <f>D7/C7*100</f>
        <v>98.18900328219613</v>
      </c>
    </row>
    <row r="8" spans="1:6" ht="12.75">
      <c r="A8" s="10" t="s">
        <v>22</v>
      </c>
      <c r="B8" s="4">
        <f>SUM(B9:B29)</f>
        <v>302842.41</v>
      </c>
      <c r="C8" s="4">
        <f>SUM(C9:C29)</f>
        <v>62999.499999999985</v>
      </c>
      <c r="D8" s="4">
        <f>SUM(D9:D29)</f>
        <v>61627.29</v>
      </c>
      <c r="E8" s="4">
        <f>E9+E11+E12+E13+E14+E15+E16+E17+E18+E20+E21+E22+E23+E24+E25+E26+E27+E29</f>
        <v>-947.0900000000006</v>
      </c>
      <c r="F8" s="7">
        <f>D8/C8*100</f>
        <v>97.8218716021556</v>
      </c>
    </row>
    <row r="9" spans="1:6" ht="12.75">
      <c r="A9" s="11" t="s">
        <v>6</v>
      </c>
      <c r="B9" s="12">
        <v>126999.55</v>
      </c>
      <c r="C9" s="12">
        <v>30157.77</v>
      </c>
      <c r="D9" s="12">
        <v>28100.34</v>
      </c>
      <c r="E9" s="12">
        <f aca="true" t="shared" si="0" ref="E9:E30">D9-C9</f>
        <v>-2057.4300000000003</v>
      </c>
      <c r="F9" s="14">
        <f aca="true" t="shared" si="1" ref="F9:F30">D9/C9*100</f>
        <v>93.17777806515535</v>
      </c>
    </row>
    <row r="10" spans="1:6" ht="12.75">
      <c r="A10" s="11" t="s">
        <v>53</v>
      </c>
      <c r="B10" s="12">
        <v>13773.51</v>
      </c>
      <c r="C10" s="12">
        <v>3450.24</v>
      </c>
      <c r="D10" s="12">
        <v>3025.12</v>
      </c>
      <c r="E10" s="12">
        <f t="shared" si="0"/>
        <v>-425.1199999999999</v>
      </c>
      <c r="F10" s="14">
        <f t="shared" si="1"/>
        <v>87.6785383045817</v>
      </c>
    </row>
    <row r="11" spans="1:6" ht="26.25">
      <c r="A11" s="11" t="s">
        <v>7</v>
      </c>
      <c r="B11" s="12">
        <v>22898.1</v>
      </c>
      <c r="C11" s="12">
        <v>4808.6</v>
      </c>
      <c r="D11" s="12">
        <v>4762.71</v>
      </c>
      <c r="E11" s="12">
        <f t="shared" si="0"/>
        <v>-45.89000000000033</v>
      </c>
      <c r="F11" s="14">
        <f t="shared" si="1"/>
        <v>99.04566817784801</v>
      </c>
    </row>
    <row r="12" spans="1:6" ht="12.75">
      <c r="A12" s="11" t="s">
        <v>8</v>
      </c>
      <c r="B12" s="12">
        <v>271.78</v>
      </c>
      <c r="C12" s="12">
        <v>23</v>
      </c>
      <c r="D12" s="12">
        <v>73.74</v>
      </c>
      <c r="E12" s="12">
        <f t="shared" si="0"/>
        <v>50.739999999999995</v>
      </c>
      <c r="F12" s="14">
        <f t="shared" si="1"/>
        <v>320.6086956521739</v>
      </c>
    </row>
    <row r="13" spans="1:6" ht="42" customHeight="1">
      <c r="A13" s="11" t="s">
        <v>43</v>
      </c>
      <c r="B13" s="12">
        <v>147</v>
      </c>
      <c r="C13" s="12">
        <v>45.6</v>
      </c>
      <c r="D13" s="12">
        <v>-4.51</v>
      </c>
      <c r="E13" s="12">
        <f>D13-C13</f>
        <v>-50.11</v>
      </c>
      <c r="F13" s="14">
        <f t="shared" si="1"/>
        <v>-9.890350877192981</v>
      </c>
    </row>
    <row r="14" spans="1:6" ht="12.75">
      <c r="A14" s="11" t="s">
        <v>37</v>
      </c>
      <c r="B14" s="12">
        <v>5442.89</v>
      </c>
      <c r="C14" s="12">
        <v>329</v>
      </c>
      <c r="D14" s="12">
        <v>106.73</v>
      </c>
      <c r="E14" s="12">
        <f t="shared" si="0"/>
        <v>-222.26999999999998</v>
      </c>
      <c r="F14" s="14">
        <f t="shared" si="1"/>
        <v>32.440729483282674</v>
      </c>
    </row>
    <row r="15" spans="1:6" ht="12.75">
      <c r="A15" s="11" t="s">
        <v>9</v>
      </c>
      <c r="B15" s="12">
        <v>10916.37</v>
      </c>
      <c r="C15" s="12">
        <v>3597</v>
      </c>
      <c r="D15" s="12">
        <v>5177.14</v>
      </c>
      <c r="E15" s="12">
        <f t="shared" si="0"/>
        <v>1580.1400000000003</v>
      </c>
      <c r="F15" s="14">
        <f t="shared" si="1"/>
        <v>143.92938559911036</v>
      </c>
    </row>
    <row r="16" spans="1:6" ht="12.75">
      <c r="A16" s="11" t="s">
        <v>10</v>
      </c>
      <c r="B16" s="12">
        <v>24844.58</v>
      </c>
      <c r="C16" s="12">
        <v>1563.2</v>
      </c>
      <c r="D16" s="12">
        <v>1061.21</v>
      </c>
      <c r="E16" s="12">
        <f t="shared" si="0"/>
        <v>-501.99</v>
      </c>
      <c r="F16" s="14">
        <f t="shared" si="1"/>
        <v>67.88702661207779</v>
      </c>
    </row>
    <row r="17" spans="1:6" ht="12.75">
      <c r="A17" s="11" t="s">
        <v>38</v>
      </c>
      <c r="B17" s="12">
        <v>15021.24</v>
      </c>
      <c r="C17" s="12">
        <v>3397.1</v>
      </c>
      <c r="D17" s="12">
        <v>3946.39</v>
      </c>
      <c r="E17" s="12">
        <f t="shared" si="0"/>
        <v>549.29</v>
      </c>
      <c r="F17" s="14">
        <f t="shared" si="1"/>
        <v>116.16937976509377</v>
      </c>
    </row>
    <row r="18" spans="1:6" ht="12.75">
      <c r="A18" s="11" t="s">
        <v>19</v>
      </c>
      <c r="B18" s="12">
        <v>3801.4</v>
      </c>
      <c r="C18" s="12">
        <v>798.74</v>
      </c>
      <c r="D18" s="12">
        <v>1048.22</v>
      </c>
      <c r="E18" s="12">
        <f t="shared" si="0"/>
        <v>249.48000000000002</v>
      </c>
      <c r="F18" s="14">
        <f t="shared" si="1"/>
        <v>131.23419385532213</v>
      </c>
    </row>
    <row r="19" spans="1:6" ht="12.75">
      <c r="A19" s="11" t="s">
        <v>52</v>
      </c>
      <c r="B19" s="12">
        <v>0</v>
      </c>
      <c r="C19" s="12">
        <v>0</v>
      </c>
      <c r="D19" s="12">
        <v>0</v>
      </c>
      <c r="E19" s="12">
        <f t="shared" si="0"/>
        <v>0</v>
      </c>
      <c r="F19" s="14"/>
    </row>
    <row r="20" spans="1:6" ht="26.25">
      <c r="A20" s="11" t="s">
        <v>11</v>
      </c>
      <c r="B20" s="12">
        <v>61162.33</v>
      </c>
      <c r="C20" s="12">
        <v>11705.63</v>
      </c>
      <c r="D20" s="12">
        <v>12543.3</v>
      </c>
      <c r="E20" s="12">
        <f t="shared" si="0"/>
        <v>837.6700000000001</v>
      </c>
      <c r="F20" s="14">
        <f t="shared" si="1"/>
        <v>107.15612914469361</v>
      </c>
    </row>
    <row r="21" spans="1:6" ht="12.75">
      <c r="A21" s="13" t="s">
        <v>12</v>
      </c>
      <c r="B21" s="12">
        <v>1564.16</v>
      </c>
      <c r="C21" s="12">
        <v>355.29</v>
      </c>
      <c r="D21" s="12">
        <v>489.82</v>
      </c>
      <c r="E21" s="12">
        <f t="shared" si="0"/>
        <v>134.52999999999997</v>
      </c>
      <c r="F21" s="14">
        <f t="shared" si="1"/>
        <v>137.8648428044696</v>
      </c>
    </row>
    <row r="22" spans="1:6" ht="26.25">
      <c r="A22" s="11" t="s">
        <v>13</v>
      </c>
      <c r="B22" s="12">
        <v>0</v>
      </c>
      <c r="C22" s="12">
        <v>0</v>
      </c>
      <c r="D22" s="12">
        <v>35.1</v>
      </c>
      <c r="E22" s="12">
        <f t="shared" si="0"/>
        <v>35.1</v>
      </c>
      <c r="F22" s="14"/>
    </row>
    <row r="23" spans="1:6" ht="26.25">
      <c r="A23" s="11" t="s">
        <v>14</v>
      </c>
      <c r="B23" s="12">
        <v>524.7</v>
      </c>
      <c r="C23" s="12">
        <v>110.2</v>
      </c>
      <c r="D23" s="12">
        <v>204.07</v>
      </c>
      <c r="E23" s="12">
        <f t="shared" si="0"/>
        <v>93.86999999999999</v>
      </c>
      <c r="F23" s="14">
        <f t="shared" si="1"/>
        <v>185.18148820326678</v>
      </c>
    </row>
    <row r="24" spans="1:6" ht="12.75">
      <c r="A24" s="11" t="s">
        <v>15</v>
      </c>
      <c r="B24" s="12">
        <v>1272</v>
      </c>
      <c r="C24" s="12">
        <v>136.1</v>
      </c>
      <c r="D24" s="12">
        <v>76.63</v>
      </c>
      <c r="E24" s="12">
        <f t="shared" si="0"/>
        <v>-59.47</v>
      </c>
      <c r="F24" s="14">
        <f t="shared" si="1"/>
        <v>56.30418809698751</v>
      </c>
    </row>
    <row r="25" spans="1:6" ht="12.75">
      <c r="A25" s="11" t="s">
        <v>16</v>
      </c>
      <c r="B25" s="12">
        <v>7507</v>
      </c>
      <c r="C25" s="12">
        <v>658.43</v>
      </c>
      <c r="D25" s="12">
        <v>0</v>
      </c>
      <c r="E25" s="12">
        <f t="shared" si="0"/>
        <v>-658.43</v>
      </c>
      <c r="F25" s="14">
        <f t="shared" si="1"/>
        <v>0</v>
      </c>
    </row>
    <row r="26" spans="1:6" ht="12.75">
      <c r="A26" s="11" t="s">
        <v>17</v>
      </c>
      <c r="B26" s="12">
        <v>3403.3</v>
      </c>
      <c r="C26" s="12">
        <v>579.5</v>
      </c>
      <c r="D26" s="12">
        <v>408.93</v>
      </c>
      <c r="E26" s="12">
        <f t="shared" si="0"/>
        <v>-170.57</v>
      </c>
      <c r="F26" s="14">
        <f t="shared" si="1"/>
        <v>70.56600517687663</v>
      </c>
    </row>
    <row r="27" spans="1:6" ht="12.75">
      <c r="A27" s="11" t="s">
        <v>20</v>
      </c>
      <c r="B27" s="12">
        <v>3292.5</v>
      </c>
      <c r="C27" s="12">
        <v>1284.1</v>
      </c>
      <c r="D27" s="12">
        <v>324.8</v>
      </c>
      <c r="E27" s="12">
        <f t="shared" si="0"/>
        <v>-959.3</v>
      </c>
      <c r="F27" s="14">
        <f t="shared" si="1"/>
        <v>25.293980219609068</v>
      </c>
    </row>
    <row r="28" spans="1:6" ht="12.75">
      <c r="A28" s="11" t="s">
        <v>54</v>
      </c>
      <c r="B28" s="12">
        <v>0</v>
      </c>
      <c r="C28" s="12">
        <v>0</v>
      </c>
      <c r="D28" s="12">
        <v>0</v>
      </c>
      <c r="E28" s="12">
        <f>D28-C28</f>
        <v>0</v>
      </c>
      <c r="F28" s="14"/>
    </row>
    <row r="29" spans="1:6" ht="12.75">
      <c r="A29" s="11" t="s">
        <v>21</v>
      </c>
      <c r="B29" s="12">
        <v>0</v>
      </c>
      <c r="C29" s="12">
        <v>0</v>
      </c>
      <c r="D29" s="12">
        <v>247.55</v>
      </c>
      <c r="E29" s="12">
        <f t="shared" si="0"/>
        <v>247.55</v>
      </c>
      <c r="F29" s="14"/>
    </row>
    <row r="30" spans="1:6" ht="12.75">
      <c r="A30" s="10" t="s">
        <v>23</v>
      </c>
      <c r="B30" s="4">
        <v>543269.64</v>
      </c>
      <c r="C30" s="4">
        <v>103440.89</v>
      </c>
      <c r="D30" s="4">
        <v>101798.87</v>
      </c>
      <c r="E30" s="4">
        <f t="shared" si="0"/>
        <v>-1642.020000000004</v>
      </c>
      <c r="F30" s="7">
        <f t="shared" si="1"/>
        <v>98.41260066497881</v>
      </c>
    </row>
    <row r="31" spans="1:6" ht="12.75">
      <c r="A31" s="11" t="s">
        <v>41</v>
      </c>
      <c r="B31" s="12">
        <v>130422.6</v>
      </c>
      <c r="C31" s="12">
        <v>26643.1</v>
      </c>
      <c r="D31" s="12">
        <v>26652.72</v>
      </c>
      <c r="E31" s="12">
        <f>D31-C31</f>
        <v>9.62000000000262</v>
      </c>
      <c r="F31" s="14">
        <f>D31/C31*100</f>
        <v>100.03610690948126</v>
      </c>
    </row>
    <row r="32" spans="1:6" ht="15.75" customHeight="1">
      <c r="A32" s="3" t="s">
        <v>4</v>
      </c>
      <c r="B32" s="21">
        <f>B33+B34+B35+B36+B37+B38+B39+B40+B41+B42+B43+B44+B45</f>
        <v>862965.5299999999</v>
      </c>
      <c r="C32" s="21">
        <f>C33+C34+C35+C36+C37+C38+C39+C40+C41+C42+C43+C44+C45</f>
        <v>178067.63</v>
      </c>
      <c r="D32" s="21">
        <f>D33+D34+D35+D36+D37+D38+D39+D40+D41+D42+D43+D44+D45</f>
        <v>165507.08000000002</v>
      </c>
      <c r="E32" s="5">
        <f>E33+E34+E35+E36+E37+E38+E39+E40+E41+E42+E43+E44+E45</f>
        <v>-12560.549999999994</v>
      </c>
      <c r="F32" s="7">
        <f>D32/C32*100</f>
        <v>92.94619128698463</v>
      </c>
    </row>
    <row r="33" spans="1:6" ht="14.25" customHeight="1">
      <c r="A33" s="9" t="s">
        <v>24</v>
      </c>
      <c r="B33" s="15">
        <v>111310.82</v>
      </c>
      <c r="C33" s="15">
        <v>25470.56</v>
      </c>
      <c r="D33" s="15">
        <v>19028.97</v>
      </c>
      <c r="E33" s="12">
        <f aca="true" t="shared" si="2" ref="E33:E45">D33-C33</f>
        <v>-6441.59</v>
      </c>
      <c r="F33" s="14">
        <f aca="true" t="shared" si="3" ref="F33:F45">D33/C33*100</f>
        <v>74.70966480517114</v>
      </c>
    </row>
    <row r="34" spans="1:6" ht="12.75">
      <c r="A34" s="9" t="s">
        <v>39</v>
      </c>
      <c r="B34" s="16">
        <v>593.6</v>
      </c>
      <c r="C34" s="16">
        <v>148.4</v>
      </c>
      <c r="D34" s="16">
        <v>136.48</v>
      </c>
      <c r="E34" s="12">
        <f>D34-C34</f>
        <v>-11.920000000000016</v>
      </c>
      <c r="F34" s="14">
        <f>D34/C34*100</f>
        <v>91.9676549865229</v>
      </c>
    </row>
    <row r="35" spans="1:6" ht="24">
      <c r="A35" s="9" t="s">
        <v>25</v>
      </c>
      <c r="B35" s="15">
        <v>8322.7</v>
      </c>
      <c r="C35" s="15">
        <v>2032.49</v>
      </c>
      <c r="D35" s="15">
        <v>1254.55</v>
      </c>
      <c r="E35" s="12">
        <f t="shared" si="2"/>
        <v>-777.94</v>
      </c>
      <c r="F35" s="14">
        <f t="shared" si="3"/>
        <v>61.72478093373152</v>
      </c>
    </row>
    <row r="36" spans="1:6" ht="12.75">
      <c r="A36" s="9" t="s">
        <v>26</v>
      </c>
      <c r="B36" s="15">
        <v>79584.94</v>
      </c>
      <c r="C36" s="15">
        <v>10274.3</v>
      </c>
      <c r="D36" s="15">
        <v>8394.41</v>
      </c>
      <c r="E36" s="12">
        <f t="shared" si="2"/>
        <v>-1879.8899999999994</v>
      </c>
      <c r="F36" s="14">
        <f t="shared" si="3"/>
        <v>81.7029870648122</v>
      </c>
    </row>
    <row r="37" spans="1:6" ht="12.75">
      <c r="A37" s="9" t="s">
        <v>27</v>
      </c>
      <c r="B37" s="16">
        <v>40877.28</v>
      </c>
      <c r="C37" s="16">
        <v>8407.38</v>
      </c>
      <c r="D37" s="16">
        <v>7685.97</v>
      </c>
      <c r="E37" s="12">
        <f t="shared" si="2"/>
        <v>-721.409999999999</v>
      </c>
      <c r="F37" s="14">
        <f t="shared" si="3"/>
        <v>91.41932445066122</v>
      </c>
    </row>
    <row r="38" spans="1:6" ht="12.75" customHeight="1">
      <c r="A38" s="9" t="s">
        <v>28</v>
      </c>
      <c r="B38" s="15">
        <v>455037.72</v>
      </c>
      <c r="C38" s="15">
        <v>92107.97</v>
      </c>
      <c r="D38" s="15">
        <v>91236.6</v>
      </c>
      <c r="E38" s="12">
        <f t="shared" si="2"/>
        <v>-871.3699999999953</v>
      </c>
      <c r="F38" s="14">
        <f t="shared" si="3"/>
        <v>99.05396894535838</v>
      </c>
    </row>
    <row r="39" spans="1:6" ht="12.75" customHeight="1">
      <c r="A39" s="9" t="s">
        <v>29</v>
      </c>
      <c r="B39" s="15">
        <v>64860.08</v>
      </c>
      <c r="C39" s="15">
        <v>16058.09</v>
      </c>
      <c r="D39" s="15">
        <v>15247.19</v>
      </c>
      <c r="E39" s="12">
        <f t="shared" si="2"/>
        <v>-810.8999999999996</v>
      </c>
      <c r="F39" s="14">
        <f t="shared" si="3"/>
        <v>94.95020889782036</v>
      </c>
    </row>
    <row r="40" spans="1:6" ht="12.75" customHeight="1">
      <c r="A40" s="9" t="s">
        <v>30</v>
      </c>
      <c r="B40" s="16">
        <v>272</v>
      </c>
      <c r="C40" s="16">
        <v>0</v>
      </c>
      <c r="D40" s="16">
        <v>0</v>
      </c>
      <c r="E40" s="12">
        <f t="shared" si="2"/>
        <v>0</v>
      </c>
      <c r="F40" s="14"/>
    </row>
    <row r="41" spans="1:6" ht="12.75" customHeight="1">
      <c r="A41" s="9" t="s">
        <v>31</v>
      </c>
      <c r="B41" s="15">
        <v>31352.92</v>
      </c>
      <c r="C41" s="15">
        <v>7790.36</v>
      </c>
      <c r="D41" s="15">
        <v>7045.22</v>
      </c>
      <c r="E41" s="12">
        <f t="shared" si="2"/>
        <v>-745.1399999999994</v>
      </c>
      <c r="F41" s="14">
        <f t="shared" si="3"/>
        <v>90.43510184381724</v>
      </c>
    </row>
    <row r="42" spans="1:6" ht="12.75" customHeight="1">
      <c r="A42" s="9" t="s">
        <v>32</v>
      </c>
      <c r="B42" s="15">
        <v>18651.77</v>
      </c>
      <c r="C42" s="15">
        <v>5910.41</v>
      </c>
      <c r="D42" s="15">
        <v>5692.02</v>
      </c>
      <c r="E42" s="12">
        <f t="shared" si="2"/>
        <v>-218.38999999999942</v>
      </c>
      <c r="F42" s="14">
        <f t="shared" si="3"/>
        <v>96.30499406978535</v>
      </c>
    </row>
    <row r="43" spans="1:6" ht="12.75" customHeight="1">
      <c r="A43" s="9" t="s">
        <v>40</v>
      </c>
      <c r="B43" s="16">
        <v>2080</v>
      </c>
      <c r="C43" s="16">
        <v>416</v>
      </c>
      <c r="D43" s="16">
        <v>416</v>
      </c>
      <c r="E43" s="12">
        <f t="shared" si="2"/>
        <v>0</v>
      </c>
      <c r="F43" s="14">
        <f t="shared" si="3"/>
        <v>100</v>
      </c>
    </row>
    <row r="44" spans="1:6" ht="12.75">
      <c r="A44" s="9" t="s">
        <v>33</v>
      </c>
      <c r="B44" s="16">
        <v>400</v>
      </c>
      <c r="C44" s="16">
        <v>82</v>
      </c>
      <c r="D44" s="16">
        <v>0</v>
      </c>
      <c r="E44" s="12">
        <f t="shared" si="2"/>
        <v>-82</v>
      </c>
      <c r="F44" s="14">
        <f t="shared" si="3"/>
        <v>0</v>
      </c>
    </row>
    <row r="45" spans="1:6" ht="12.75">
      <c r="A45" s="9" t="s">
        <v>34</v>
      </c>
      <c r="B45" s="16">
        <v>49621.7</v>
      </c>
      <c r="C45" s="16">
        <v>9369.67</v>
      </c>
      <c r="D45" s="16">
        <v>9369.67</v>
      </c>
      <c r="E45" s="12">
        <f t="shared" si="2"/>
        <v>0</v>
      </c>
      <c r="F45" s="14">
        <f t="shared" si="3"/>
        <v>100</v>
      </c>
    </row>
    <row r="46" spans="1:6" ht="12.75" customHeight="1">
      <c r="A46" s="6" t="s">
        <v>35</v>
      </c>
      <c r="B46" s="8">
        <f>B7-B32</f>
        <v>-16853.479999999865</v>
      </c>
      <c r="C46" s="8">
        <f>C7-C32</f>
        <v>-11627.24000000002</v>
      </c>
      <c r="D46" s="8">
        <f>D7-D32</f>
        <v>-2080.920000000013</v>
      </c>
      <c r="E46" s="4"/>
      <c r="F46" s="7"/>
    </row>
    <row r="47" spans="1:6" ht="22.5">
      <c r="A47" s="6" t="s">
        <v>5</v>
      </c>
      <c r="B47" s="18">
        <f>B48+B49+B50</f>
        <v>16853.48</v>
      </c>
      <c r="C47" s="18">
        <f>C48+C49+C50</f>
        <v>11627.24</v>
      </c>
      <c r="D47" s="18">
        <f>D48+D49+D50</f>
        <v>2080.92</v>
      </c>
      <c r="E47" s="4"/>
      <c r="F47" s="7"/>
    </row>
    <row r="48" spans="1:6" ht="12.75" customHeight="1">
      <c r="A48" s="9" t="s">
        <v>18</v>
      </c>
      <c r="B48" s="19">
        <v>4548.8</v>
      </c>
      <c r="C48" s="19">
        <v>0</v>
      </c>
      <c r="D48" s="19">
        <v>0</v>
      </c>
      <c r="E48" s="12"/>
      <c r="F48" s="14"/>
    </row>
    <row r="49" spans="1:6" ht="12.75" customHeight="1">
      <c r="A49" s="9" t="s">
        <v>36</v>
      </c>
      <c r="B49" s="19">
        <v>302.3</v>
      </c>
      <c r="C49" s="19">
        <v>3</v>
      </c>
      <c r="D49" s="19">
        <v>3</v>
      </c>
      <c r="E49" s="12"/>
      <c r="F49" s="14"/>
    </row>
    <row r="50" spans="1:6" ht="12.75" customHeight="1">
      <c r="A50" s="9" t="s">
        <v>58</v>
      </c>
      <c r="B50" s="19">
        <v>12002.38</v>
      </c>
      <c r="C50" s="19">
        <v>11624.24</v>
      </c>
      <c r="D50" s="19">
        <v>2077.92</v>
      </c>
      <c r="E50" s="12"/>
      <c r="F50" s="14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Бобынина_Наталья</cp:lastModifiedBy>
  <cp:lastPrinted>2014-04-14T08:44:42Z</cp:lastPrinted>
  <dcterms:created xsi:type="dcterms:W3CDTF">2002-03-11T10:22:12Z</dcterms:created>
  <dcterms:modified xsi:type="dcterms:W3CDTF">2016-05-17T10:28:08Z</dcterms:modified>
  <cp:category/>
  <cp:version/>
  <cp:contentType/>
  <cp:contentStatus/>
</cp:coreProperties>
</file>