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<sst xmlns="http://schemas.openxmlformats.org/spreadsheetml/2006/main" count="59" uniqueCount="59">
  <si>
    <t>Единица измерения                                                                                                                                                                                 тыс. руб.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</si>
  <si>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</si>
  <si>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</si>
  <si>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</si>
  <si>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</si>
  <si>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</si>
  <si>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</si>
  <si>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</si>
  <si>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</si>
  <si>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</si>
  <si>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</si>
  <si>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</si>
  <si>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</si>
  <si>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</si>
  <si>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</si>
  <si>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</si>
  <si>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</si>
  <si>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</si>
  <si>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</si>
  <si>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</si>
  <si>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</si>
  <si>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Прочие неналоговые 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</si>
  <si>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</si>
  <si>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</si>
  <si>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</si>
  <si>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</si>
  <si>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</si>
  <si>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</si>
  <si>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</si>
  <si>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</si>
  <si>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</si>
  <si>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</si>
  <si>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</si>
  <si>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</si>
  <si>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</si>
  <si>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 (ПРОФИЦИТ)</t>
  </si>
  <si>
    <t>Иные источники внутреннего финансирования</t>
  </si>
  <si>
    <t>Налог на имущество физических лиц</t>
  </si>
  <si>
    <t xml:space="preserve">Земельный налог </t>
  </si>
  <si>
    <t>Национальная оборона</t>
  </si>
  <si>
    <t>Средства массовой информации</t>
  </si>
  <si>
    <t xml:space="preserve">в том числе дотации </t>
  </si>
  <si>
    <t>Отчет об исполнении консолидированного бюджета Осинского муниципального района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</si>
  <si>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</si>
  <si>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</si>
  <si>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</si>
  <si>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</si>
  <si>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</si>
  <si>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</si>
  <si>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</si>
  <si>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</si>
  <si>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</si>
  <si>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Задолженность по отмененным налогам</t>
  </si>
  <si>
    <t>Акцизы на нефтепродукты</t>
  </si>
  <si>
    <t>Невыясненные поступления</t>
  </si>
  <si>
    <t>Утверждено на 2016  год</t>
  </si>
  <si>
    <t>Изменение остатков средств на 01.07.2016</t>
  </si>
  <si>
    <t xml:space="preserve"> за  3 квартал 2016 года с учетом внутренних оборотов</t>
  </si>
  <si>
    <t>Факт за 3 квартал 2016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</si>
</sst>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0"/>
  <sheetViews>
    <sheetView showGridLines="0" tabSelected="1" zoomScalePageLayoutView="0" workbookViewId="0" topLeftCell="A4">
      <selection activeCell="J16" sqref="J16"/>
    </sheetView>
  </sheetViews>
  <sheetFormatPr defaultColWidth="9.140625" defaultRowHeight="12.75" customHeight="1"/>
  <cols>
    <col min="1" max="1" width="40.851562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25" t="s">
        <v>42</v>
      </c>
      <c r="B1" s="25"/>
      <c r="C1" s="25"/>
      <c r="D1" s="25"/>
      <c r="E1" s="25"/>
      <c r="F1" s="25"/>
    </row>
    <row r="2" spans="1:6" ht="15.75">
      <c r="A2" s="25" t="s">
        <v>57</v>
      </c>
      <c r="B2" s="25"/>
      <c r="C2" s="25"/>
      <c r="D2" s="25"/>
      <c r="E2" s="25"/>
      <c r="F2" s="25"/>
    </row>
    <row r="3" spans="1:6" ht="12.75" customHeight="1">
      <c r="A3" s="24"/>
      <c r="B3" s="24"/>
      <c r="C3" s="24"/>
      <c r="D3" s="24"/>
      <c r="E3" s="24"/>
      <c r="F3" s="24"/>
    </row>
    <row r="4" spans="1:7" ht="12.75">
      <c r="A4" s="23" t="s">
        <v>0</v>
      </c>
      <c r="B4" s="23"/>
      <c r="C4" s="23"/>
      <c r="D4" s="23"/>
      <c r="E4" s="23"/>
      <c r="F4" s="23"/>
      <c r="G4" s="1"/>
    </row>
    <row r="5" spans="1:6" ht="38.25">
      <c r="A5" s="2" t="s">
        <v>1</v>
      </c>
      <c r="B5" s="20" t="s">
        <v>55</v>
      </c>
      <c r="C5" s="20" t="s">
        <v>2</v>
      </c>
      <c r="D5" s="20" t="s">
        <v>58</v>
      </c>
      <c r="E5" s="2" t="s">
        <v>50</v>
      </c>
      <c r="F5" s="2" t="s">
        <v>51</v>
      </c>
    </row>
    <row r="6" spans="1:6" ht="12.75">
      <c r="A6" s="17" t="s">
        <v>44</v>
      </c>
      <c r="B6" s="17" t="s">
        <v>45</v>
      </c>
      <c r="C6" s="17" t="s">
        <v>46</v>
      </c>
      <c r="D6" s="17" t="s">
        <v>47</v>
      </c>
      <c r="E6" s="17" t="s">
        <v>48</v>
      </c>
      <c r="F6" s="17" t="s">
        <v>49</v>
      </c>
    </row>
    <row r="7" spans="1:6" ht="12.75">
      <c r="A7" s="3" t="s">
        <v>3</v>
      </c>
      <c r="B7" s="21">
        <f>B8+B30</f>
        <v>905370.22</v>
      </c>
      <c r="C7" s="21">
        <f>C8+C30</f>
        <v>659435.6</v>
      </c>
      <c r="D7" s="21">
        <f>D8+D30</f>
        <v>644245.29</v>
      </c>
      <c r="E7" s="5">
        <f>E8+E30</f>
        <v>-15190.31</v>
      </c>
      <c r="F7" s="7">
        <f>D7/C7*100</f>
        <v>97.69646800991637</v>
      </c>
    </row>
    <row r="8" spans="1:6" ht="12.75">
      <c r="A8" s="10" t="s">
        <v>22</v>
      </c>
      <c r="B8" s="4">
        <f>SUM(B9:B29)</f>
        <v>305557.52</v>
      </c>
      <c r="C8" s="4">
        <f>SUM(C9:C29)</f>
        <v>206212.96999999994</v>
      </c>
      <c r="D8" s="4">
        <f>SUM(D9:D29)</f>
        <v>203256.39999999997</v>
      </c>
      <c r="E8" s="4">
        <f>SUM(E9:E29)</f>
        <v>-2956.570000000009</v>
      </c>
      <c r="F8" s="7">
        <f>D8/C8*100</f>
        <v>98.5662541012818</v>
      </c>
    </row>
    <row r="9" spans="1:6" ht="12.75">
      <c r="A9" s="11" t="s">
        <v>6</v>
      </c>
      <c r="B9" s="12">
        <v>127218.55</v>
      </c>
      <c r="C9" s="12">
        <v>92519.33</v>
      </c>
      <c r="D9" s="12">
        <v>91040.56</v>
      </c>
      <c r="E9" s="12">
        <f>D9-C9</f>
        <v>-1478.770000000004</v>
      </c>
      <c r="F9" s="14">
        <f aca="true" t="shared" si="0" ref="F9:F30">D9/C9*100</f>
        <v>98.40166373881004</v>
      </c>
    </row>
    <row r="10" spans="1:6" ht="12.75">
      <c r="A10" s="11" t="s">
        <v>53</v>
      </c>
      <c r="B10" s="12">
        <v>13210.63</v>
      </c>
      <c r="C10" s="12">
        <v>9938.89</v>
      </c>
      <c r="D10" s="12">
        <v>11439.48</v>
      </c>
      <c r="E10" s="12">
        <f aca="true" t="shared" si="1" ref="E10:E29">D10-C10</f>
        <v>1500.5900000000001</v>
      </c>
      <c r="F10" s="14">
        <f t="shared" si="0"/>
        <v>115.098164885616</v>
      </c>
    </row>
    <row r="11" spans="1:6" ht="25.5">
      <c r="A11" s="11" t="s">
        <v>7</v>
      </c>
      <c r="B11" s="12">
        <v>22898.1</v>
      </c>
      <c r="C11" s="12">
        <v>15799.7</v>
      </c>
      <c r="D11" s="12">
        <v>13705.06</v>
      </c>
      <c r="E11" s="12">
        <f t="shared" si="1"/>
        <v>-2094.6400000000012</v>
      </c>
      <c r="F11" s="14">
        <f t="shared" si="0"/>
        <v>86.74253308607125</v>
      </c>
    </row>
    <row r="12" spans="1:6" ht="12.75">
      <c r="A12" s="11" t="s">
        <v>8</v>
      </c>
      <c r="B12" s="12">
        <v>232.72</v>
      </c>
      <c r="C12" s="12">
        <v>224.15</v>
      </c>
      <c r="D12" s="12">
        <v>134.16</v>
      </c>
      <c r="E12" s="12">
        <f t="shared" si="1"/>
        <v>-89.99000000000001</v>
      </c>
      <c r="F12" s="14">
        <f t="shared" si="0"/>
        <v>59.85277715815302</v>
      </c>
    </row>
    <row r="13" spans="1:6" ht="42" customHeight="1">
      <c r="A13" s="11" t="s">
        <v>43</v>
      </c>
      <c r="B13" s="12">
        <v>147</v>
      </c>
      <c r="C13" s="12">
        <v>82.3</v>
      </c>
      <c r="D13" s="12">
        <v>46.69</v>
      </c>
      <c r="E13" s="12">
        <f t="shared" si="1"/>
        <v>-35.61</v>
      </c>
      <c r="F13" s="14">
        <f t="shared" si="0"/>
        <v>56.731470230862705</v>
      </c>
    </row>
    <row r="14" spans="1:6" ht="12.75">
      <c r="A14" s="11" t="s">
        <v>37</v>
      </c>
      <c r="B14" s="12">
        <v>5442.89</v>
      </c>
      <c r="C14" s="12">
        <v>1073.2</v>
      </c>
      <c r="D14" s="12">
        <v>919.98</v>
      </c>
      <c r="E14" s="12">
        <f t="shared" si="1"/>
        <v>-153.22000000000003</v>
      </c>
      <c r="F14" s="14">
        <f t="shared" si="0"/>
        <v>85.72307118896757</v>
      </c>
    </row>
    <row r="15" spans="1:6" ht="12.75">
      <c r="A15" s="11" t="s">
        <v>9</v>
      </c>
      <c r="B15" s="12">
        <v>10941.07</v>
      </c>
      <c r="C15" s="12">
        <v>8992.6</v>
      </c>
      <c r="D15" s="12">
        <v>8280.21</v>
      </c>
      <c r="E15" s="12">
        <f t="shared" si="1"/>
        <v>-712.3900000000012</v>
      </c>
      <c r="F15" s="14">
        <f t="shared" si="0"/>
        <v>92.0780419455997</v>
      </c>
    </row>
    <row r="16" spans="1:6" ht="12.75">
      <c r="A16" s="11" t="s">
        <v>10</v>
      </c>
      <c r="B16" s="12">
        <v>24844.58</v>
      </c>
      <c r="C16" s="12">
        <v>4145.1</v>
      </c>
      <c r="D16" s="12">
        <v>4122.77</v>
      </c>
      <c r="E16" s="12">
        <f t="shared" si="1"/>
        <v>-22.329999999999927</v>
      </c>
      <c r="F16" s="14">
        <f t="shared" si="0"/>
        <v>99.46129164555741</v>
      </c>
    </row>
    <row r="17" spans="1:6" ht="12.75">
      <c r="A17" s="11" t="s">
        <v>38</v>
      </c>
      <c r="B17" s="12">
        <v>15021.24</v>
      </c>
      <c r="C17" s="12">
        <v>9870.97</v>
      </c>
      <c r="D17" s="12">
        <v>8698.48</v>
      </c>
      <c r="E17" s="12">
        <f t="shared" si="1"/>
        <v>-1172.4899999999998</v>
      </c>
      <c r="F17" s="14">
        <f t="shared" si="0"/>
        <v>88.12183605056039</v>
      </c>
    </row>
    <row r="18" spans="1:6" ht="12.75">
      <c r="A18" s="11" t="s">
        <v>19</v>
      </c>
      <c r="B18" s="12">
        <v>3801.4</v>
      </c>
      <c r="C18" s="12">
        <v>3038.49</v>
      </c>
      <c r="D18" s="12">
        <v>3420.35</v>
      </c>
      <c r="E18" s="12">
        <f t="shared" si="1"/>
        <v>381.8600000000001</v>
      </c>
      <c r="F18" s="14">
        <f t="shared" si="0"/>
        <v>112.5674265835991</v>
      </c>
    </row>
    <row r="19" spans="1:6" ht="12.75">
      <c r="A19" s="11" t="s">
        <v>52</v>
      </c>
      <c r="B19" s="12">
        <v>0</v>
      </c>
      <c r="C19" s="12">
        <v>0</v>
      </c>
      <c r="D19" s="12">
        <v>0</v>
      </c>
      <c r="E19" s="12">
        <f t="shared" si="1"/>
        <v>0</v>
      </c>
      <c r="F19" s="14">
        <v>0</v>
      </c>
    </row>
    <row r="20" spans="1:6" ht="25.5">
      <c r="A20" s="11" t="s">
        <v>11</v>
      </c>
      <c r="B20" s="12">
        <v>64729.1</v>
      </c>
      <c r="C20" s="12">
        <v>46636.61</v>
      </c>
      <c r="D20" s="12">
        <v>49976.88</v>
      </c>
      <c r="E20" s="12">
        <f t="shared" si="1"/>
        <v>3340.269999999997</v>
      </c>
      <c r="F20" s="14">
        <f t="shared" si="0"/>
        <v>107.16233448357417</v>
      </c>
    </row>
    <row r="21" spans="1:6" ht="12.75">
      <c r="A21" s="13" t="s">
        <v>12</v>
      </c>
      <c r="B21" s="12">
        <v>1667.36</v>
      </c>
      <c r="C21" s="12">
        <v>1169.07</v>
      </c>
      <c r="D21" s="12">
        <v>1616.62</v>
      </c>
      <c r="E21" s="12">
        <f t="shared" si="1"/>
        <v>447.54999999999995</v>
      </c>
      <c r="F21" s="14">
        <f t="shared" si="0"/>
        <v>138.28256648447058</v>
      </c>
    </row>
    <row r="22" spans="1:6" ht="25.5">
      <c r="A22" s="11" t="s">
        <v>13</v>
      </c>
      <c r="B22" s="12">
        <v>35.1</v>
      </c>
      <c r="C22" s="12">
        <v>35.1</v>
      </c>
      <c r="D22" s="12">
        <v>35.1</v>
      </c>
      <c r="E22" s="12">
        <f t="shared" si="1"/>
        <v>0</v>
      </c>
      <c r="F22" s="14">
        <f t="shared" si="0"/>
        <v>100</v>
      </c>
    </row>
    <row r="23" spans="1:6" ht="25.5">
      <c r="A23" s="11" t="s">
        <v>14</v>
      </c>
      <c r="B23" s="12">
        <v>524.7</v>
      </c>
      <c r="C23" s="12">
        <v>388.3</v>
      </c>
      <c r="D23" s="12">
        <v>476.33</v>
      </c>
      <c r="E23" s="12">
        <f t="shared" si="1"/>
        <v>88.02999999999997</v>
      </c>
      <c r="F23" s="14">
        <f t="shared" si="0"/>
        <v>122.67061550347668</v>
      </c>
    </row>
    <row r="24" spans="1:6" ht="12.75">
      <c r="A24" s="11" t="s">
        <v>15</v>
      </c>
      <c r="B24" s="12">
        <v>1402.51</v>
      </c>
      <c r="C24" s="12">
        <v>1065.4</v>
      </c>
      <c r="D24" s="12">
        <v>1030.34</v>
      </c>
      <c r="E24" s="12">
        <f t="shared" si="1"/>
        <v>-35.06000000000017</v>
      </c>
      <c r="F24" s="14">
        <f t="shared" si="0"/>
        <v>96.70921719541955</v>
      </c>
    </row>
    <row r="25" spans="1:6" ht="12.75">
      <c r="A25" s="11" t="s">
        <v>16</v>
      </c>
      <c r="B25" s="12">
        <v>4487.4</v>
      </c>
      <c r="C25" s="12">
        <v>4487.4</v>
      </c>
      <c r="D25" s="12">
        <v>978.58</v>
      </c>
      <c r="E25" s="12">
        <f t="shared" si="1"/>
        <v>-3508.8199999999997</v>
      </c>
      <c r="F25" s="14">
        <f t="shared" si="0"/>
        <v>21.80728261354014</v>
      </c>
    </row>
    <row r="26" spans="1:6" ht="12.75">
      <c r="A26" s="11" t="s">
        <v>17</v>
      </c>
      <c r="B26" s="12">
        <v>3574.63</v>
      </c>
      <c r="C26" s="12">
        <v>2770.83</v>
      </c>
      <c r="D26" s="12">
        <v>1837.52</v>
      </c>
      <c r="E26" s="12">
        <f t="shared" si="1"/>
        <v>-933.31</v>
      </c>
      <c r="F26" s="14">
        <f t="shared" si="0"/>
        <v>66.31659105755315</v>
      </c>
    </row>
    <row r="27" spans="1:6" ht="12.75">
      <c r="A27" s="11" t="s">
        <v>20</v>
      </c>
      <c r="B27" s="12">
        <v>3308.43</v>
      </c>
      <c r="C27" s="12">
        <v>2617.03</v>
      </c>
      <c r="D27" s="12">
        <v>1363.28</v>
      </c>
      <c r="E27" s="12">
        <f t="shared" si="1"/>
        <v>-1253.7500000000002</v>
      </c>
      <c r="F27" s="14">
        <f t="shared" si="0"/>
        <v>52.09263936599886</v>
      </c>
    </row>
    <row r="28" spans="1:6" ht="12.75">
      <c r="A28" s="11" t="s">
        <v>54</v>
      </c>
      <c r="B28" s="12">
        <v>0</v>
      </c>
      <c r="C28" s="12">
        <v>0</v>
      </c>
      <c r="D28" s="12">
        <v>0</v>
      </c>
      <c r="E28" s="12">
        <f t="shared" si="1"/>
        <v>0</v>
      </c>
      <c r="F28" s="14">
        <v>0</v>
      </c>
    </row>
    <row r="29" spans="1:6" ht="12.75">
      <c r="A29" s="11" t="s">
        <v>21</v>
      </c>
      <c r="B29" s="12">
        <v>2070.11</v>
      </c>
      <c r="C29" s="12">
        <v>1358.5</v>
      </c>
      <c r="D29" s="12">
        <v>4134.01</v>
      </c>
      <c r="E29" s="12">
        <f t="shared" si="1"/>
        <v>2775.51</v>
      </c>
      <c r="F29" s="14">
        <f t="shared" si="0"/>
        <v>304.3069562016931</v>
      </c>
    </row>
    <row r="30" spans="1:6" ht="12.75">
      <c r="A30" s="10" t="s">
        <v>23</v>
      </c>
      <c r="B30" s="4">
        <v>599812.7</v>
      </c>
      <c r="C30" s="4">
        <v>453222.63</v>
      </c>
      <c r="D30" s="4">
        <v>440988.89</v>
      </c>
      <c r="E30" s="4">
        <f>D30-C30</f>
        <v>-12233.73999999999</v>
      </c>
      <c r="F30" s="7">
        <f t="shared" si="0"/>
        <v>97.30072172256712</v>
      </c>
    </row>
    <row r="31" spans="1:6" ht="12.75">
      <c r="A31" s="11" t="s">
        <v>41</v>
      </c>
      <c r="B31" s="22">
        <v>138778</v>
      </c>
      <c r="C31" s="22">
        <v>106890.2</v>
      </c>
      <c r="D31" s="22">
        <v>106890.2</v>
      </c>
      <c r="E31" s="22">
        <f>D31-C31</f>
        <v>0</v>
      </c>
      <c r="F31" s="14">
        <f>D31/C31*100</f>
        <v>100</v>
      </c>
    </row>
    <row r="32" spans="1:6" ht="15.75" customHeight="1">
      <c r="A32" s="3" t="s">
        <v>4</v>
      </c>
      <c r="B32" s="21">
        <f>B33+B34+B35+B36+B37+B38+B39+B40+B41+B42+B43+B44+B45</f>
        <v>924918.28</v>
      </c>
      <c r="C32" s="21">
        <f>C33+C34+C35+C36+C37+C38+C39+C40+C41+C42+C43+C44+C45</f>
        <v>685413.8300000001</v>
      </c>
      <c r="D32" s="21">
        <f>D33+D34+D35+D36+D37+D38+D39+D40+D41+D42+D43+D44+D45</f>
        <v>602405.6900000001</v>
      </c>
      <c r="E32" s="5">
        <f>E33+E34+E35+E36+E37+E38+E39+E40+E41+E42+E43+E44+E45</f>
        <v>-83008.14000000001</v>
      </c>
      <c r="F32" s="7">
        <f>D32/C32*100</f>
        <v>87.88933978761415</v>
      </c>
    </row>
    <row r="33" spans="1:6" ht="14.25" customHeight="1">
      <c r="A33" s="9" t="s">
        <v>24</v>
      </c>
      <c r="B33" s="15">
        <v>107439.68</v>
      </c>
      <c r="C33" s="15">
        <v>82463.59</v>
      </c>
      <c r="D33" s="15">
        <v>65103.13</v>
      </c>
      <c r="E33" s="12">
        <f aca="true" t="shared" si="2" ref="E33:E45">D33-C33</f>
        <v>-17360.46</v>
      </c>
      <c r="F33" s="14">
        <f aca="true" t="shared" si="3" ref="F33:F45">D33/C33*100</f>
        <v>78.9477271120503</v>
      </c>
    </row>
    <row r="34" spans="1:6" ht="12.75">
      <c r="A34" s="9" t="s">
        <v>39</v>
      </c>
      <c r="B34" s="16">
        <v>596</v>
      </c>
      <c r="C34" s="16">
        <v>446.4</v>
      </c>
      <c r="D34" s="16">
        <v>416.22</v>
      </c>
      <c r="E34" s="12">
        <f>D34-C34</f>
        <v>-30.17999999999995</v>
      </c>
      <c r="F34" s="14">
        <f>D34/C34*100</f>
        <v>93.23924731182797</v>
      </c>
    </row>
    <row r="35" spans="1:6" ht="24">
      <c r="A35" s="9" t="s">
        <v>25</v>
      </c>
      <c r="B35" s="15">
        <v>9070.03</v>
      </c>
      <c r="C35" s="15">
        <v>6443.9</v>
      </c>
      <c r="D35" s="15">
        <v>5453.62</v>
      </c>
      <c r="E35" s="12">
        <f t="shared" si="2"/>
        <v>-990.2799999999997</v>
      </c>
      <c r="F35" s="14">
        <f t="shared" si="3"/>
        <v>84.63228790018468</v>
      </c>
    </row>
    <row r="36" spans="1:6" ht="12.75">
      <c r="A36" s="9" t="s">
        <v>26</v>
      </c>
      <c r="B36" s="15">
        <v>99449.48</v>
      </c>
      <c r="C36" s="15">
        <v>59324.95</v>
      </c>
      <c r="D36" s="15">
        <v>44027.13</v>
      </c>
      <c r="E36" s="12">
        <f t="shared" si="2"/>
        <v>-15297.82</v>
      </c>
      <c r="F36" s="14">
        <f t="shared" si="3"/>
        <v>74.21351387569648</v>
      </c>
    </row>
    <row r="37" spans="1:6" ht="12.75">
      <c r="A37" s="9" t="s">
        <v>27</v>
      </c>
      <c r="B37" s="16">
        <v>49011.75</v>
      </c>
      <c r="C37" s="16">
        <v>33301.89</v>
      </c>
      <c r="D37" s="16">
        <v>23989.78</v>
      </c>
      <c r="E37" s="12">
        <f t="shared" si="2"/>
        <v>-9312.11</v>
      </c>
      <c r="F37" s="14">
        <f t="shared" si="3"/>
        <v>72.03729277827775</v>
      </c>
    </row>
    <row r="38" spans="1:6" ht="12.75" customHeight="1">
      <c r="A38" s="9" t="s">
        <v>28</v>
      </c>
      <c r="B38" s="15">
        <v>464088.89</v>
      </c>
      <c r="C38" s="15">
        <v>360176.3</v>
      </c>
      <c r="D38" s="15">
        <v>328203.36</v>
      </c>
      <c r="E38" s="12">
        <f t="shared" si="2"/>
        <v>-31972.940000000002</v>
      </c>
      <c r="F38" s="14">
        <f t="shared" si="3"/>
        <v>91.12297505416097</v>
      </c>
    </row>
    <row r="39" spans="1:6" ht="12.75" customHeight="1">
      <c r="A39" s="9" t="s">
        <v>29</v>
      </c>
      <c r="B39" s="15">
        <v>65230.47</v>
      </c>
      <c r="C39" s="15">
        <v>47903.87</v>
      </c>
      <c r="D39" s="15">
        <v>46952.87</v>
      </c>
      <c r="E39" s="12">
        <f t="shared" si="2"/>
        <v>-951</v>
      </c>
      <c r="F39" s="14">
        <f t="shared" si="3"/>
        <v>98.0147741716901</v>
      </c>
    </row>
    <row r="40" spans="1:6" ht="12.75" customHeight="1">
      <c r="A40" s="9" t="s">
        <v>30</v>
      </c>
      <c r="B40" s="16">
        <v>502.42</v>
      </c>
      <c r="C40" s="16">
        <v>382.42</v>
      </c>
      <c r="D40" s="16">
        <v>382.42</v>
      </c>
      <c r="E40" s="12">
        <f t="shared" si="2"/>
        <v>0</v>
      </c>
      <c r="F40" s="14">
        <f t="shared" si="3"/>
        <v>100</v>
      </c>
    </row>
    <row r="41" spans="1:6" ht="12.75" customHeight="1">
      <c r="A41" s="9" t="s">
        <v>31</v>
      </c>
      <c r="B41" s="15">
        <v>49311.6</v>
      </c>
      <c r="C41" s="15">
        <v>38178.24</v>
      </c>
      <c r="D41" s="15">
        <v>31556.67</v>
      </c>
      <c r="E41" s="12">
        <f t="shared" si="2"/>
        <v>-6621.57</v>
      </c>
      <c r="F41" s="14">
        <f t="shared" si="3"/>
        <v>82.65616749226785</v>
      </c>
    </row>
    <row r="42" spans="1:6" ht="12.75" customHeight="1">
      <c r="A42" s="9" t="s">
        <v>32</v>
      </c>
      <c r="B42" s="15">
        <v>25575.19</v>
      </c>
      <c r="C42" s="15">
        <v>14906.96</v>
      </c>
      <c r="D42" s="15">
        <v>14727.18</v>
      </c>
      <c r="E42" s="12">
        <f t="shared" si="2"/>
        <v>-179.77999999999884</v>
      </c>
      <c r="F42" s="14">
        <f t="shared" si="3"/>
        <v>98.79398616485187</v>
      </c>
    </row>
    <row r="43" spans="1:6" ht="12.75" customHeight="1">
      <c r="A43" s="9" t="s">
        <v>40</v>
      </c>
      <c r="B43" s="16">
        <v>1816.66</v>
      </c>
      <c r="C43" s="16">
        <v>1408.8</v>
      </c>
      <c r="D43" s="16">
        <v>1408.8</v>
      </c>
      <c r="E43" s="12">
        <f t="shared" si="2"/>
        <v>0</v>
      </c>
      <c r="F43" s="14">
        <f t="shared" si="3"/>
        <v>100</v>
      </c>
    </row>
    <row r="44" spans="1:6" ht="12.75">
      <c r="A44" s="9" t="s">
        <v>33</v>
      </c>
      <c r="B44" s="16">
        <v>678</v>
      </c>
      <c r="C44" s="16">
        <v>372</v>
      </c>
      <c r="D44" s="16">
        <v>80</v>
      </c>
      <c r="E44" s="12">
        <f t="shared" si="2"/>
        <v>-292</v>
      </c>
      <c r="F44" s="14">
        <f t="shared" si="3"/>
        <v>21.50537634408602</v>
      </c>
    </row>
    <row r="45" spans="1:6" ht="12.75">
      <c r="A45" s="9" t="s">
        <v>34</v>
      </c>
      <c r="B45" s="16">
        <v>52148.11</v>
      </c>
      <c r="C45" s="16">
        <v>40104.51</v>
      </c>
      <c r="D45" s="16">
        <v>40104.51</v>
      </c>
      <c r="E45" s="12">
        <f t="shared" si="2"/>
        <v>0</v>
      </c>
      <c r="F45" s="14">
        <f t="shared" si="3"/>
        <v>100</v>
      </c>
    </row>
    <row r="46" spans="1:6" ht="12.75" customHeight="1">
      <c r="A46" s="6" t="s">
        <v>35</v>
      </c>
      <c r="B46" s="8">
        <f>B7-B32</f>
        <v>-19548.060000000056</v>
      </c>
      <c r="C46" s="8">
        <f>C7-C32</f>
        <v>-25978.230000000098</v>
      </c>
      <c r="D46" s="8">
        <f>D7-D32</f>
        <v>41839.59999999998</v>
      </c>
      <c r="E46" s="4"/>
      <c r="F46" s="7"/>
    </row>
    <row r="47" spans="1:6" ht="24">
      <c r="A47" s="6" t="s">
        <v>5</v>
      </c>
      <c r="B47" s="18">
        <f>B48+B49+B50</f>
        <v>19548.059999999998</v>
      </c>
      <c r="C47" s="18">
        <f>C48+C49+C50</f>
        <v>25978.23</v>
      </c>
      <c r="D47" s="18">
        <f>D48+D49+D50</f>
        <v>-41839.600000000006</v>
      </c>
      <c r="E47" s="4"/>
      <c r="F47" s="7"/>
    </row>
    <row r="48" spans="1:6" ht="12.75" customHeight="1">
      <c r="A48" s="9" t="s">
        <v>18</v>
      </c>
      <c r="B48" s="19">
        <v>8348.8</v>
      </c>
      <c r="C48" s="19">
        <v>3800</v>
      </c>
      <c r="D48" s="19">
        <v>3800</v>
      </c>
      <c r="E48" s="12"/>
      <c r="F48" s="14"/>
    </row>
    <row r="49" spans="1:6" ht="12.75" customHeight="1">
      <c r="A49" s="9" t="s">
        <v>36</v>
      </c>
      <c r="B49" s="19">
        <v>302.3</v>
      </c>
      <c r="C49" s="19">
        <v>7.2</v>
      </c>
      <c r="D49" s="19">
        <v>7.2</v>
      </c>
      <c r="E49" s="12"/>
      <c r="F49" s="14"/>
    </row>
    <row r="50" spans="1:6" ht="12.75" customHeight="1">
      <c r="A50" s="9" t="s">
        <v>56</v>
      </c>
      <c r="B50" s="19">
        <v>10896.96</v>
      </c>
      <c r="C50" s="19">
        <v>22171.03</v>
      </c>
      <c r="D50" s="19">
        <v>-45646.8</v>
      </c>
      <c r="E50" s="12"/>
      <c r="F50" s="14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fau-2</cp:lastModifiedBy>
  <cp:lastPrinted>2016-07-15T03:42:26Z</cp:lastPrinted>
  <dcterms:created xsi:type="dcterms:W3CDTF">2002-03-11T10:22:12Z</dcterms:created>
  <dcterms:modified xsi:type="dcterms:W3CDTF">2016-10-24T05:05:53Z</dcterms:modified>
  <cp:category/>
  <cp:version/>
  <cp:contentType/>
  <cp:contentStatus/>
</cp:coreProperties>
</file>