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Бюджет" sheetId="1" r:id="rId1"/>
  </sheets>
  <definedNames>
    <definedName name="APPT" localSheetId="0">Бюджет!$A$65</definedName>
    <definedName name="FIO" localSheetId="0">Бюджет!$F$65</definedName>
    <definedName name="LAST_CELL" localSheetId="0">Бюджет!$K$566</definedName>
    <definedName name="SIGN" localSheetId="0">Бюджет!$A$65:$H$66</definedName>
  </definedNames>
  <calcPr calcId="145621"/>
</workbook>
</file>

<file path=xl/calcChain.xml><?xml version="1.0" encoding="utf-8"?>
<calcChain xmlns="http://schemas.openxmlformats.org/spreadsheetml/2006/main">
  <c r="I572" i="1" l="1"/>
  <c r="I573" i="1"/>
  <c r="I574" i="1"/>
  <c r="I575" i="1"/>
  <c r="I576" i="1"/>
  <c r="I577" i="1"/>
  <c r="I578" i="1"/>
  <c r="I579" i="1"/>
  <c r="I580" i="1"/>
  <c r="I581" i="1"/>
  <c r="F458" i="1" l="1"/>
  <c r="I458" i="1" s="1"/>
  <c r="G458" i="1"/>
  <c r="H458" i="1"/>
  <c r="D458" i="1"/>
  <c r="I59" i="1" l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7" i="1"/>
  <c r="I562" i="1"/>
  <c r="I563" i="1"/>
  <c r="I564" i="1"/>
  <c r="I565" i="1"/>
  <c r="I5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0" i="1"/>
  <c r="I42" i="1"/>
  <c r="I43" i="1"/>
  <c r="I44" i="1"/>
  <c r="I45" i="1"/>
  <c r="I46" i="1"/>
  <c r="I47" i="1"/>
  <c r="I48" i="1"/>
  <c r="I49" i="1"/>
  <c r="I50" i="1"/>
  <c r="I51" i="1"/>
  <c r="I52" i="1"/>
  <c r="I8" i="1"/>
  <c r="J567" i="1" l="1"/>
  <c r="F566" i="1" l="1"/>
  <c r="D566" i="1"/>
  <c r="E8" i="1" l="1"/>
  <c r="E52" i="1"/>
  <c r="J52" i="1" s="1"/>
  <c r="E51" i="1"/>
  <c r="J51" i="1" s="1"/>
  <c r="E50" i="1"/>
  <c r="J50" i="1" s="1"/>
  <c r="E49" i="1"/>
  <c r="J49" i="1" s="1"/>
  <c r="E48" i="1"/>
  <c r="J48" i="1" s="1"/>
  <c r="E47" i="1"/>
  <c r="J47" i="1" s="1"/>
  <c r="E46" i="1"/>
  <c r="J46" i="1" s="1"/>
  <c r="E45" i="1"/>
  <c r="J45" i="1" s="1"/>
  <c r="E44" i="1"/>
  <c r="J44" i="1" s="1"/>
  <c r="E43" i="1"/>
  <c r="E42" i="1"/>
  <c r="J42" i="1" s="1"/>
  <c r="E41" i="1"/>
  <c r="E40" i="1"/>
  <c r="J40" i="1" s="1"/>
  <c r="E39" i="1"/>
  <c r="E38" i="1"/>
  <c r="J38" i="1" s="1"/>
  <c r="E37" i="1"/>
  <c r="E36" i="1"/>
  <c r="J36" i="1" s="1"/>
  <c r="E35" i="1"/>
  <c r="J35" i="1" s="1"/>
  <c r="E34" i="1"/>
  <c r="J34" i="1" s="1"/>
  <c r="E33" i="1"/>
  <c r="J33" i="1" s="1"/>
  <c r="E32" i="1"/>
  <c r="J32" i="1" s="1"/>
  <c r="E31" i="1"/>
  <c r="J31" i="1" s="1"/>
  <c r="E30" i="1"/>
  <c r="J30" i="1" s="1"/>
  <c r="E29" i="1"/>
  <c r="J29" i="1" s="1"/>
  <c r="E28" i="1"/>
  <c r="J28" i="1" s="1"/>
  <c r="E27" i="1"/>
  <c r="J27" i="1" s="1"/>
  <c r="E26" i="1"/>
  <c r="J26" i="1" s="1"/>
  <c r="E25" i="1"/>
  <c r="J25" i="1" s="1"/>
  <c r="E24" i="1"/>
  <c r="J24" i="1" s="1"/>
  <c r="E23" i="1"/>
  <c r="J23" i="1" s="1"/>
  <c r="E22" i="1"/>
  <c r="J22" i="1" s="1"/>
  <c r="E21" i="1"/>
  <c r="J21" i="1" s="1"/>
  <c r="E20" i="1"/>
  <c r="J20" i="1" s="1"/>
  <c r="E19" i="1"/>
  <c r="J19" i="1" s="1"/>
  <c r="E18" i="1"/>
  <c r="J18" i="1" s="1"/>
  <c r="E17" i="1"/>
  <c r="J17" i="1" s="1"/>
  <c r="E16" i="1"/>
  <c r="J16" i="1" s="1"/>
  <c r="E15" i="1"/>
  <c r="J15" i="1" s="1"/>
  <c r="E14" i="1"/>
  <c r="J14" i="1" s="1"/>
  <c r="E13" i="1"/>
  <c r="J13" i="1" s="1"/>
  <c r="E12" i="1"/>
  <c r="J12" i="1" s="1"/>
  <c r="E11" i="1"/>
  <c r="J11" i="1" s="1"/>
  <c r="E10" i="1"/>
  <c r="J10" i="1" s="1"/>
  <c r="E9" i="1"/>
  <c r="J9" i="1" s="1"/>
  <c r="J8" i="1" l="1"/>
  <c r="J570" i="1"/>
  <c r="J573" i="1"/>
  <c r="J574" i="1"/>
  <c r="J575" i="1"/>
  <c r="J576" i="1"/>
  <c r="J577" i="1"/>
  <c r="J578" i="1"/>
  <c r="J579" i="1"/>
  <c r="J580" i="1"/>
  <c r="J581" i="1"/>
  <c r="J572" i="1"/>
  <c r="J571" i="1"/>
  <c r="J562" i="1" l="1"/>
  <c r="J563" i="1"/>
  <c r="J564" i="1"/>
  <c r="J565" i="1"/>
  <c r="E57" i="1" l="1"/>
  <c r="E566" i="1" s="1"/>
  <c r="J566" i="1" s="1"/>
  <c r="E561" i="1"/>
  <c r="E560" i="1"/>
  <c r="J560" i="1" s="1"/>
  <c r="E559" i="1"/>
  <c r="E558" i="1"/>
  <c r="J558" i="1" s="1"/>
  <c r="E557" i="1"/>
  <c r="E556" i="1"/>
  <c r="E555" i="1"/>
  <c r="E554" i="1"/>
  <c r="J554" i="1" s="1"/>
  <c r="E553" i="1"/>
  <c r="E552" i="1"/>
  <c r="E551" i="1"/>
  <c r="E550" i="1"/>
  <c r="E549" i="1"/>
  <c r="E548" i="1"/>
  <c r="J548" i="1" s="1"/>
  <c r="E547" i="1"/>
  <c r="E546" i="1"/>
  <c r="J546" i="1" s="1"/>
  <c r="E545" i="1"/>
  <c r="E544" i="1"/>
  <c r="J544" i="1" s="1"/>
  <c r="E543" i="1"/>
  <c r="E542" i="1"/>
  <c r="J542" i="1" s="1"/>
  <c r="E541" i="1"/>
  <c r="E540" i="1"/>
  <c r="J540" i="1" s="1"/>
  <c r="E539" i="1"/>
  <c r="E538" i="1"/>
  <c r="J538" i="1" s="1"/>
  <c r="E537" i="1"/>
  <c r="E536" i="1"/>
  <c r="E535" i="1"/>
  <c r="E534" i="1"/>
  <c r="J534" i="1" s="1"/>
  <c r="E533" i="1"/>
  <c r="E532" i="1"/>
  <c r="J532" i="1" s="1"/>
  <c r="E531" i="1"/>
  <c r="E530" i="1"/>
  <c r="J530" i="1" s="1"/>
  <c r="E529" i="1"/>
  <c r="E528" i="1"/>
  <c r="J528" i="1" s="1"/>
  <c r="E527" i="1"/>
  <c r="E525" i="1"/>
  <c r="J525" i="1" s="1"/>
  <c r="E523" i="1"/>
  <c r="E521" i="1"/>
  <c r="J521" i="1" s="1"/>
  <c r="E520" i="1"/>
  <c r="E519" i="1"/>
  <c r="E518" i="1"/>
  <c r="E517" i="1"/>
  <c r="J517" i="1" s="1"/>
  <c r="E515" i="1"/>
  <c r="E514" i="1"/>
  <c r="E513" i="1"/>
  <c r="E511" i="1"/>
  <c r="J511" i="1" s="1"/>
  <c r="E510" i="1"/>
  <c r="E508" i="1"/>
  <c r="J508" i="1" s="1"/>
  <c r="E507" i="1"/>
  <c r="E505" i="1"/>
  <c r="J505" i="1" s="1"/>
  <c r="E504" i="1"/>
  <c r="E502" i="1"/>
  <c r="E500" i="1"/>
  <c r="E499" i="1"/>
  <c r="J499" i="1" s="1"/>
  <c r="E498" i="1"/>
  <c r="E497" i="1"/>
  <c r="J497" i="1" s="1"/>
  <c r="E495" i="1"/>
  <c r="E494" i="1"/>
  <c r="E493" i="1"/>
  <c r="E492" i="1"/>
  <c r="E491" i="1"/>
  <c r="E489" i="1"/>
  <c r="J489" i="1" s="1"/>
  <c r="E488" i="1"/>
  <c r="E486" i="1"/>
  <c r="J486" i="1" s="1"/>
  <c r="E485" i="1"/>
  <c r="E484" i="1"/>
  <c r="J484" i="1" s="1"/>
  <c r="E482" i="1"/>
  <c r="E481" i="1"/>
  <c r="J481" i="1" s="1"/>
  <c r="E480" i="1"/>
  <c r="E478" i="1"/>
  <c r="E477" i="1"/>
  <c r="E476" i="1"/>
  <c r="E474" i="1"/>
  <c r="E473" i="1"/>
  <c r="J473" i="1" s="1"/>
  <c r="E472" i="1"/>
  <c r="E470" i="1"/>
  <c r="J470" i="1" s="1"/>
  <c r="E469" i="1"/>
  <c r="E467" i="1"/>
  <c r="J467" i="1" s="1"/>
  <c r="E465" i="1"/>
  <c r="E464" i="1"/>
  <c r="E462" i="1"/>
  <c r="E460" i="1"/>
  <c r="E459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J399" i="1" s="1"/>
  <c r="E398" i="1"/>
  <c r="J398" i="1" s="1"/>
  <c r="E397" i="1"/>
  <c r="J397" i="1" s="1"/>
  <c r="E396" i="1"/>
  <c r="E395" i="1"/>
  <c r="J395" i="1" s="1"/>
  <c r="E394" i="1"/>
  <c r="J394" i="1" s="1"/>
  <c r="E393" i="1"/>
  <c r="J393" i="1" s="1"/>
  <c r="E392" i="1"/>
  <c r="E391" i="1"/>
  <c r="E390" i="1"/>
  <c r="E389" i="1"/>
  <c r="J389" i="1" s="1"/>
  <c r="E388" i="1"/>
  <c r="E387" i="1"/>
  <c r="J387" i="1" s="1"/>
  <c r="E386" i="1"/>
  <c r="E385" i="1"/>
  <c r="J385" i="1" s="1"/>
  <c r="E384" i="1"/>
  <c r="E383" i="1"/>
  <c r="J383" i="1" s="1"/>
  <c r="E382" i="1"/>
  <c r="E381" i="1"/>
  <c r="J381" i="1" s="1"/>
  <c r="E380" i="1"/>
  <c r="E379" i="1"/>
  <c r="J379" i="1" s="1"/>
  <c r="E378" i="1"/>
  <c r="E377" i="1"/>
  <c r="J377" i="1" s="1"/>
  <c r="E376" i="1"/>
  <c r="E375" i="1"/>
  <c r="J375" i="1" s="1"/>
  <c r="E374" i="1"/>
  <c r="E373" i="1"/>
  <c r="J373" i="1" s="1"/>
  <c r="E372" i="1"/>
  <c r="E371" i="1"/>
  <c r="E370" i="1"/>
  <c r="E369" i="1"/>
  <c r="J369" i="1" s="1"/>
  <c r="E368" i="1"/>
  <c r="E367" i="1"/>
  <c r="J367" i="1" s="1"/>
  <c r="E366" i="1"/>
  <c r="E365" i="1"/>
  <c r="J365" i="1" s="1"/>
  <c r="E364" i="1"/>
  <c r="E363" i="1"/>
  <c r="J363" i="1" s="1"/>
  <c r="E362" i="1"/>
  <c r="E361" i="1"/>
  <c r="J361" i="1" s="1"/>
  <c r="E360" i="1"/>
  <c r="E359" i="1"/>
  <c r="J359" i="1" s="1"/>
  <c r="E358" i="1"/>
  <c r="E357" i="1"/>
  <c r="J357" i="1" s="1"/>
  <c r="E356" i="1"/>
  <c r="E355" i="1"/>
  <c r="J355" i="1" s="1"/>
  <c r="E354" i="1"/>
  <c r="E353" i="1"/>
  <c r="E352" i="1"/>
  <c r="E351" i="1"/>
  <c r="E350" i="1"/>
  <c r="E349" i="1"/>
  <c r="E348" i="1"/>
  <c r="E347" i="1"/>
  <c r="J347" i="1" s="1"/>
  <c r="E346" i="1"/>
  <c r="E345" i="1"/>
  <c r="J345" i="1" s="1"/>
  <c r="E344" i="1"/>
  <c r="E343" i="1"/>
  <c r="E342" i="1"/>
  <c r="E341" i="1"/>
  <c r="J341" i="1" s="1"/>
  <c r="E340" i="1"/>
  <c r="E339" i="1"/>
  <c r="J339" i="1" s="1"/>
  <c r="E338" i="1"/>
  <c r="E337" i="1"/>
  <c r="J337" i="1" s="1"/>
  <c r="E336" i="1"/>
  <c r="E335" i="1"/>
  <c r="J335" i="1" s="1"/>
  <c r="E334" i="1"/>
  <c r="E333" i="1"/>
  <c r="J333" i="1" s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J313" i="1" s="1"/>
  <c r="E312" i="1"/>
  <c r="E311" i="1"/>
  <c r="J311" i="1" s="1"/>
  <c r="E310" i="1"/>
  <c r="E309" i="1"/>
  <c r="J309" i="1" s="1"/>
  <c r="E308" i="1"/>
  <c r="E307" i="1"/>
  <c r="E306" i="1"/>
  <c r="E305" i="1"/>
  <c r="J305" i="1" s="1"/>
  <c r="E304" i="1"/>
  <c r="E303" i="1"/>
  <c r="J303" i="1" s="1"/>
  <c r="E302" i="1"/>
  <c r="E301" i="1"/>
  <c r="J301" i="1" s="1"/>
  <c r="E300" i="1"/>
  <c r="E299" i="1"/>
  <c r="E298" i="1"/>
  <c r="E297" i="1"/>
  <c r="J297" i="1" s="1"/>
  <c r="E296" i="1"/>
  <c r="E295" i="1"/>
  <c r="J295" i="1" s="1"/>
  <c r="E294" i="1"/>
  <c r="E293" i="1"/>
  <c r="J293" i="1" s="1"/>
  <c r="E292" i="1"/>
  <c r="E291" i="1"/>
  <c r="J291" i="1" s="1"/>
  <c r="E290" i="1"/>
  <c r="J290" i="1" s="1"/>
  <c r="E289" i="1"/>
  <c r="J289" i="1" s="1"/>
  <c r="E288" i="1"/>
  <c r="E287" i="1"/>
  <c r="J287" i="1" s="1"/>
  <c r="E286" i="1"/>
  <c r="J286" i="1" s="1"/>
  <c r="E285" i="1"/>
  <c r="J285" i="1" s="1"/>
  <c r="E284" i="1"/>
  <c r="E283" i="1"/>
  <c r="J283" i="1" s="1"/>
  <c r="E282" i="1"/>
  <c r="E281" i="1"/>
  <c r="E280" i="1"/>
  <c r="J280" i="1" s="1"/>
  <c r="E279" i="1"/>
  <c r="J279" i="1" s="1"/>
  <c r="E278" i="1"/>
  <c r="E277" i="1"/>
  <c r="E276" i="1"/>
  <c r="E275" i="1"/>
  <c r="J275" i="1" s="1"/>
  <c r="E274" i="1"/>
  <c r="J274" i="1" s="1"/>
  <c r="E273" i="1"/>
  <c r="J273" i="1" s="1"/>
  <c r="E272" i="1"/>
  <c r="E271" i="1"/>
  <c r="J271" i="1" s="1"/>
  <c r="E270" i="1"/>
  <c r="J270" i="1" s="1"/>
  <c r="E269" i="1"/>
  <c r="J269" i="1" s="1"/>
  <c r="E268" i="1"/>
  <c r="E267" i="1"/>
  <c r="J267" i="1" s="1"/>
  <c r="E266" i="1"/>
  <c r="J266" i="1" s="1"/>
  <c r="E265" i="1"/>
  <c r="J265" i="1" s="1"/>
  <c r="E264" i="1"/>
  <c r="E263" i="1"/>
  <c r="J263" i="1" s="1"/>
  <c r="E262" i="1"/>
  <c r="J262" i="1" s="1"/>
  <c r="E261" i="1"/>
  <c r="J261" i="1" s="1"/>
  <c r="E260" i="1"/>
  <c r="E259" i="1"/>
  <c r="J259" i="1" s="1"/>
  <c r="E258" i="1"/>
  <c r="E257" i="1"/>
  <c r="J257" i="1" s="1"/>
  <c r="E256" i="1"/>
  <c r="E255" i="1"/>
  <c r="J255" i="1" s="1"/>
  <c r="E254" i="1"/>
  <c r="E253" i="1"/>
  <c r="J253" i="1" s="1"/>
  <c r="E252" i="1"/>
  <c r="E251" i="1"/>
  <c r="J251" i="1" s="1"/>
  <c r="E250" i="1"/>
  <c r="E249" i="1"/>
  <c r="J249" i="1" s="1"/>
  <c r="E248" i="1"/>
  <c r="E247" i="1"/>
  <c r="E246" i="1"/>
  <c r="E245" i="1"/>
  <c r="J245" i="1" s="1"/>
  <c r="E244" i="1"/>
  <c r="E242" i="1"/>
  <c r="E240" i="1"/>
  <c r="E239" i="1"/>
  <c r="J239" i="1" s="1"/>
  <c r="E238" i="1"/>
  <c r="E237" i="1"/>
  <c r="J237" i="1" s="1"/>
  <c r="E236" i="1"/>
  <c r="E235" i="1"/>
  <c r="J235" i="1" s="1"/>
  <c r="E234" i="1"/>
  <c r="E233" i="1"/>
  <c r="J233" i="1" s="1"/>
  <c r="E232" i="1"/>
  <c r="E231" i="1"/>
  <c r="J231" i="1" s="1"/>
  <c r="E230" i="1"/>
  <c r="E229" i="1"/>
  <c r="J229" i="1" s="1"/>
  <c r="E228" i="1"/>
  <c r="E227" i="1"/>
  <c r="J227" i="1" s="1"/>
  <c r="E226" i="1"/>
  <c r="E225" i="1"/>
  <c r="J225" i="1" s="1"/>
  <c r="E224" i="1"/>
  <c r="E223" i="1"/>
  <c r="J223" i="1" s="1"/>
  <c r="E222" i="1"/>
  <c r="E221" i="1"/>
  <c r="J221" i="1" s="1"/>
  <c r="E220" i="1"/>
  <c r="E219" i="1"/>
  <c r="J219" i="1" s="1"/>
  <c r="E218" i="1"/>
  <c r="E217" i="1"/>
  <c r="J217" i="1" s="1"/>
  <c r="E216" i="1"/>
  <c r="E215" i="1"/>
  <c r="E214" i="1"/>
  <c r="E213" i="1"/>
  <c r="E212" i="1"/>
  <c r="E211" i="1"/>
  <c r="E210" i="1"/>
  <c r="E209" i="1"/>
  <c r="E208" i="1"/>
  <c r="E207" i="1"/>
  <c r="J207" i="1" s="1"/>
  <c r="E206" i="1"/>
  <c r="E205" i="1"/>
  <c r="J205" i="1" s="1"/>
  <c r="E204" i="1"/>
  <c r="E203" i="1"/>
  <c r="J203" i="1" s="1"/>
  <c r="E202" i="1"/>
  <c r="E201" i="1"/>
  <c r="J201" i="1" s="1"/>
  <c r="E200" i="1"/>
  <c r="E199" i="1"/>
  <c r="J199" i="1" s="1"/>
  <c r="E198" i="1"/>
  <c r="E197" i="1"/>
  <c r="J197" i="1" s="1"/>
  <c r="E196" i="1"/>
  <c r="E195" i="1"/>
  <c r="J195" i="1" s="1"/>
  <c r="E194" i="1"/>
  <c r="E193" i="1"/>
  <c r="J193" i="1" s="1"/>
  <c r="E192" i="1"/>
  <c r="E191" i="1"/>
  <c r="J191" i="1" s="1"/>
  <c r="E190" i="1"/>
  <c r="E189" i="1"/>
  <c r="J189" i="1" s="1"/>
  <c r="E188" i="1"/>
  <c r="E187" i="1"/>
  <c r="J187" i="1" s="1"/>
  <c r="E186" i="1"/>
  <c r="E185" i="1"/>
  <c r="J185" i="1" s="1"/>
  <c r="E184" i="1"/>
  <c r="E183" i="1"/>
  <c r="J183" i="1" s="1"/>
  <c r="E182" i="1"/>
  <c r="E181" i="1"/>
  <c r="J181" i="1" s="1"/>
  <c r="E180" i="1"/>
  <c r="E179" i="1"/>
  <c r="E178" i="1"/>
  <c r="E177" i="1"/>
  <c r="E176" i="1"/>
  <c r="E175" i="1"/>
  <c r="E174" i="1"/>
  <c r="E171" i="1"/>
  <c r="E170" i="1"/>
  <c r="E169" i="1"/>
  <c r="E167" i="1"/>
  <c r="E166" i="1"/>
  <c r="J166" i="1" s="1"/>
  <c r="E165" i="1"/>
  <c r="E164" i="1"/>
  <c r="J164" i="1" s="1"/>
  <c r="E163" i="1"/>
  <c r="E162" i="1"/>
  <c r="J162" i="1" s="1"/>
  <c r="E161" i="1"/>
  <c r="E160" i="1"/>
  <c r="E159" i="1"/>
  <c r="E158" i="1"/>
  <c r="J158" i="1" s="1"/>
  <c r="E157" i="1"/>
  <c r="E156" i="1"/>
  <c r="J156" i="1" s="1"/>
  <c r="E155" i="1"/>
  <c r="E154" i="1"/>
  <c r="J154" i="1" s="1"/>
  <c r="E153" i="1"/>
  <c r="E152" i="1"/>
  <c r="J152" i="1" s="1"/>
  <c r="E151" i="1"/>
  <c r="E150" i="1"/>
  <c r="J150" i="1" s="1"/>
  <c r="E149" i="1"/>
  <c r="E148" i="1"/>
  <c r="J148" i="1" s="1"/>
  <c r="E147" i="1"/>
  <c r="E146" i="1"/>
  <c r="J146" i="1" s="1"/>
  <c r="E145" i="1"/>
  <c r="E144" i="1"/>
  <c r="J144" i="1" s="1"/>
  <c r="E143" i="1"/>
  <c r="E142" i="1"/>
  <c r="J142" i="1" s="1"/>
  <c r="E141" i="1"/>
  <c r="E140" i="1"/>
  <c r="J140" i="1" s="1"/>
  <c r="E139" i="1"/>
  <c r="E138" i="1"/>
  <c r="J138" i="1" s="1"/>
  <c r="E137" i="1"/>
  <c r="E136" i="1"/>
  <c r="J136" i="1" s="1"/>
  <c r="E135" i="1"/>
  <c r="E134" i="1"/>
  <c r="J134" i="1" s="1"/>
  <c r="E133" i="1"/>
  <c r="E132" i="1"/>
  <c r="J132" i="1" s="1"/>
  <c r="E131" i="1"/>
  <c r="E129" i="1"/>
  <c r="J129" i="1" s="1"/>
  <c r="E128" i="1"/>
  <c r="J128" i="1" s="1"/>
  <c r="E127" i="1"/>
  <c r="J127" i="1" s="1"/>
  <c r="E126" i="1"/>
  <c r="E125" i="1"/>
  <c r="J125" i="1" s="1"/>
  <c r="E124" i="1"/>
  <c r="J124" i="1" s="1"/>
  <c r="E123" i="1"/>
  <c r="J123" i="1" s="1"/>
  <c r="E122" i="1"/>
  <c r="E121" i="1"/>
  <c r="J121" i="1" s="1"/>
  <c r="E120" i="1"/>
  <c r="J120" i="1" s="1"/>
  <c r="E118" i="1"/>
  <c r="E116" i="1"/>
  <c r="J116" i="1" s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J59" i="1"/>
  <c r="J60" i="1"/>
  <c r="J61" i="1"/>
  <c r="J62" i="1"/>
  <c r="J63" i="1"/>
  <c r="J64" i="1"/>
  <c r="J65" i="1"/>
  <c r="J66" i="1"/>
  <c r="J67" i="1"/>
  <c r="J70" i="1"/>
  <c r="J71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7" i="1"/>
  <c r="J118" i="1"/>
  <c r="J119" i="1"/>
  <c r="J122" i="1"/>
  <c r="J126" i="1"/>
  <c r="J130" i="1"/>
  <c r="J131" i="1"/>
  <c r="J133" i="1"/>
  <c r="J135" i="1"/>
  <c r="J137" i="1"/>
  <c r="J139" i="1"/>
  <c r="J141" i="1"/>
  <c r="J143" i="1"/>
  <c r="J145" i="1"/>
  <c r="J147" i="1"/>
  <c r="J149" i="1"/>
  <c r="J151" i="1"/>
  <c r="J153" i="1"/>
  <c r="J155" i="1"/>
  <c r="J157" i="1"/>
  <c r="J159" i="1"/>
  <c r="J161" i="1"/>
  <c r="J163" i="1"/>
  <c r="J165" i="1"/>
  <c r="J167" i="1"/>
  <c r="J168" i="1"/>
  <c r="J169" i="1"/>
  <c r="J170" i="1"/>
  <c r="J171" i="1"/>
  <c r="J172" i="1"/>
  <c r="J173" i="1"/>
  <c r="J174" i="1"/>
  <c r="J175" i="1"/>
  <c r="J176" i="1"/>
  <c r="J180" i="1"/>
  <c r="J182" i="1"/>
  <c r="J184" i="1"/>
  <c r="J186" i="1"/>
  <c r="J188" i="1"/>
  <c r="J190" i="1"/>
  <c r="J192" i="1"/>
  <c r="J194" i="1"/>
  <c r="J196" i="1"/>
  <c r="J198" i="1"/>
  <c r="J200" i="1"/>
  <c r="J202" i="1"/>
  <c r="J204" i="1"/>
  <c r="J206" i="1"/>
  <c r="J213" i="1"/>
  <c r="J218" i="1"/>
  <c r="J220" i="1"/>
  <c r="J222" i="1"/>
  <c r="J224" i="1"/>
  <c r="J226" i="1"/>
  <c r="J228" i="1"/>
  <c r="J230" i="1"/>
  <c r="J232" i="1"/>
  <c r="J234" i="1"/>
  <c r="J236" i="1"/>
  <c r="J238" i="1"/>
  <c r="J240" i="1"/>
  <c r="J241" i="1"/>
  <c r="J242" i="1"/>
  <c r="J243" i="1"/>
  <c r="J244" i="1"/>
  <c r="J246" i="1"/>
  <c r="J250" i="1"/>
  <c r="J252" i="1"/>
  <c r="J254" i="1"/>
  <c r="J256" i="1"/>
  <c r="J258" i="1"/>
  <c r="J260" i="1"/>
  <c r="J264" i="1"/>
  <c r="J268" i="1"/>
  <c r="J272" i="1"/>
  <c r="J276" i="1"/>
  <c r="J284" i="1"/>
  <c r="J288" i="1"/>
  <c r="J292" i="1"/>
  <c r="J294" i="1"/>
  <c r="J296" i="1"/>
  <c r="J300" i="1"/>
  <c r="J302" i="1"/>
  <c r="J304" i="1"/>
  <c r="J308" i="1"/>
  <c r="J310" i="1"/>
  <c r="J312" i="1"/>
  <c r="J314" i="1"/>
  <c r="J316" i="1"/>
  <c r="J317" i="1"/>
  <c r="J318" i="1"/>
  <c r="J319" i="1"/>
  <c r="J320" i="1"/>
  <c r="J321" i="1"/>
  <c r="J324" i="1"/>
  <c r="J325" i="1"/>
  <c r="J326" i="1"/>
  <c r="J327" i="1"/>
  <c r="J328" i="1"/>
  <c r="J329" i="1"/>
  <c r="J330" i="1"/>
  <c r="J331" i="1"/>
  <c r="J332" i="1"/>
  <c r="J334" i="1"/>
  <c r="J336" i="1"/>
  <c r="J338" i="1"/>
  <c r="J340" i="1"/>
  <c r="J344" i="1"/>
  <c r="J346" i="1"/>
  <c r="J348" i="1"/>
  <c r="J349" i="1"/>
  <c r="J350" i="1"/>
  <c r="J351" i="1"/>
  <c r="J352" i="1"/>
  <c r="J354" i="1"/>
  <c r="J356" i="1"/>
  <c r="J358" i="1"/>
  <c r="J360" i="1"/>
  <c r="J362" i="1"/>
  <c r="J364" i="1"/>
  <c r="J366" i="1"/>
  <c r="J368" i="1"/>
  <c r="J370" i="1"/>
  <c r="J374" i="1"/>
  <c r="J376" i="1"/>
  <c r="J378" i="1"/>
  <c r="J380" i="1"/>
  <c r="J382" i="1"/>
  <c r="J384" i="1"/>
  <c r="J386" i="1"/>
  <c r="J388" i="1"/>
  <c r="J390" i="1"/>
  <c r="J396" i="1"/>
  <c r="J400" i="1"/>
  <c r="J401" i="1"/>
  <c r="J404" i="1"/>
  <c r="J405" i="1"/>
  <c r="J406" i="1"/>
  <c r="J407" i="1"/>
  <c r="J408" i="1"/>
  <c r="J409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9" i="1"/>
  <c r="J460" i="1"/>
  <c r="J461" i="1"/>
  <c r="J462" i="1"/>
  <c r="J463" i="1"/>
  <c r="J464" i="1"/>
  <c r="J465" i="1"/>
  <c r="J466" i="1"/>
  <c r="J468" i="1"/>
  <c r="J469" i="1"/>
  <c r="J471" i="1"/>
  <c r="J472" i="1"/>
  <c r="J474" i="1"/>
  <c r="J475" i="1"/>
  <c r="J476" i="1"/>
  <c r="J477" i="1"/>
  <c r="J478" i="1"/>
  <c r="J479" i="1"/>
  <c r="J480" i="1"/>
  <c r="J482" i="1"/>
  <c r="J483" i="1"/>
  <c r="J485" i="1"/>
  <c r="J487" i="1"/>
  <c r="J488" i="1"/>
  <c r="J490" i="1"/>
  <c r="J491" i="1"/>
  <c r="J492" i="1"/>
  <c r="J493" i="1"/>
  <c r="J494" i="1"/>
  <c r="J495" i="1"/>
  <c r="J496" i="1"/>
  <c r="J498" i="1"/>
  <c r="J500" i="1"/>
  <c r="J501" i="1"/>
  <c r="J502" i="1"/>
  <c r="J503" i="1"/>
  <c r="J504" i="1"/>
  <c r="J506" i="1"/>
  <c r="J507" i="1"/>
  <c r="J509" i="1"/>
  <c r="J510" i="1"/>
  <c r="J512" i="1"/>
  <c r="J515" i="1"/>
  <c r="J516" i="1"/>
  <c r="J518" i="1"/>
  <c r="J522" i="1"/>
  <c r="J523" i="1"/>
  <c r="J524" i="1"/>
  <c r="J526" i="1"/>
  <c r="J527" i="1"/>
  <c r="J529" i="1"/>
  <c r="J531" i="1"/>
  <c r="J533" i="1"/>
  <c r="J535" i="1"/>
  <c r="J539" i="1"/>
  <c r="J541" i="1"/>
  <c r="J543" i="1"/>
  <c r="J545" i="1"/>
  <c r="J549" i="1"/>
  <c r="J555" i="1"/>
  <c r="J559" i="1"/>
  <c r="J561" i="1"/>
  <c r="J58" i="1"/>
  <c r="E458" i="1" l="1"/>
  <c r="J458" i="1" s="1"/>
  <c r="J57" i="1"/>
</calcChain>
</file>

<file path=xl/sharedStrings.xml><?xml version="1.0" encoding="utf-8"?>
<sst xmlns="http://schemas.openxmlformats.org/spreadsheetml/2006/main" count="1071" uniqueCount="688">
  <si>
    <t>КП - расходы 1кв</t>
  </si>
  <si>
    <t>КП - расходы 2кв</t>
  </si>
  <si>
    <t>0100000000</t>
  </si>
  <si>
    <t>0110000000</t>
  </si>
  <si>
    <t>Подпрограмма "Развитие малого и среднего предпринимательства"</t>
  </si>
  <si>
    <t>0110100000</t>
  </si>
  <si>
    <t>Основное мероприятие "Создание условий для эффективного функционирования и развития предпринимательства на территории Осинского городского округа"</t>
  </si>
  <si>
    <t>0110100010</t>
  </si>
  <si>
    <t>Информационное обеспечение малого и среднего предпринимательства</t>
  </si>
  <si>
    <t>0110100020</t>
  </si>
  <si>
    <t>Создание механизмов, обеспечивающих повышение инвестиционной привлекательности Осинского городского округа</t>
  </si>
  <si>
    <t>0120000000</t>
  </si>
  <si>
    <t>Подпрограмма "Развитие сельского хозяйства"</t>
  </si>
  <si>
    <t>0120100000</t>
  </si>
  <si>
    <t>Основное мероприятие "Повышение инвестиционной привлекательности сельскохозяйственной отрасли и финансовой устойчивости предприятий агропромышленного комплекса"</t>
  </si>
  <si>
    <t>0120100010</t>
  </si>
  <si>
    <t>Стимулирование сельскохозяйственных товаропроизводителей к постоянной инновационной и инвестиционной деятельности</t>
  </si>
  <si>
    <t>0120100020</t>
  </si>
  <si>
    <t>Развитие кадрового потенциала в сельском хозяйстве</t>
  </si>
  <si>
    <t>0120100030</t>
  </si>
  <si>
    <t>Вовлечение в оборот неиспользуемых земель сельскохозяйственного назначения</t>
  </si>
  <si>
    <t>0120100040</t>
  </si>
  <si>
    <t>Информационное и организационное сопровождение сельскохозяйственных товаропроизводителей</t>
  </si>
  <si>
    <t>0200000000</t>
  </si>
  <si>
    <t>0210000000</t>
  </si>
  <si>
    <t>Подпрограмма "Развитие молодежной политики в Осинском городском округе"</t>
  </si>
  <si>
    <t>0210100000</t>
  </si>
  <si>
    <t>Основное мероприятие "Создание системы условий и мероприятий, способствующих реализации и увеличению потенциала молодежи, воспитанию гражданственности и организации созидательного досуга в молодежной среде"</t>
  </si>
  <si>
    <t>0210100010</t>
  </si>
  <si>
    <t>Повышение правовой культуры и формирование активной жизненной позиции</t>
  </si>
  <si>
    <t>0210100020</t>
  </si>
  <si>
    <t>Стимулирование социально- активной молодежи, поддержка творческих инициатив, развитие разнообразных молодежных платформ (объединений)</t>
  </si>
  <si>
    <t>0210100030</t>
  </si>
  <si>
    <t>Предупреждение правонарушений среди молодежи и совершенствование системы профилактики</t>
  </si>
  <si>
    <t>021012С020</t>
  </si>
  <si>
    <t>Обеспечение жильем молодых семей (10%)</t>
  </si>
  <si>
    <t>02101L4970</t>
  </si>
  <si>
    <t>Обеспечение жильем молодых семей в рамках федеральной целевой программы "Обеспечение доступным и комфортным жильем и коммунальными услугами граждан РФ (35%)</t>
  </si>
  <si>
    <t>0220000000</t>
  </si>
  <si>
    <t>Подпрограмма "Патриотическое и духовно - нравственное воспитание молодежи Осинского городского округа"</t>
  </si>
  <si>
    <t>0220100000</t>
  </si>
  <si>
    <t>Основное мероприятие "Развитие и совершенствование системы патриотического и духовно-нравственного воспитания молодежи района"</t>
  </si>
  <si>
    <t>0220100010</t>
  </si>
  <si>
    <t>Содействие военно - патриотическому и духовно- нравственному воспитанию молодежи</t>
  </si>
  <si>
    <t>0220100020</t>
  </si>
  <si>
    <t>Развитие волонтерского движения в Осинском городском округе</t>
  </si>
  <si>
    <t>02201SH220</t>
  </si>
  <si>
    <t>Реализация мероприятий в сфере молодежной политики</t>
  </si>
  <si>
    <t>0300000000</t>
  </si>
  <si>
    <t>0300100000</t>
  </si>
  <si>
    <t>Основное мероприятие "Проведение представительских расходов и расходов на мероприятия администрации Осинского городского округа"</t>
  </si>
  <si>
    <t>0300100001</t>
  </si>
  <si>
    <t>Проведение представительских расходов и расходов на мероприятия администрации Осинского городского округа, уплата взносов в Совет муниципальных образований Пермского края</t>
  </si>
  <si>
    <t>0300200000</t>
  </si>
  <si>
    <t>Основное мероприятие "Пенсионное обеспечение за выслугу лет муниципальным служащим"</t>
  </si>
  <si>
    <t>0300200001</t>
  </si>
  <si>
    <t>Пенсионное обеспечение за выслугу лет</t>
  </si>
  <si>
    <t>0310000000</t>
  </si>
  <si>
    <t>Подпрограмма "Развитие муниципальной службы Осинского городского округа"</t>
  </si>
  <si>
    <t>0310100000</t>
  </si>
  <si>
    <t>Основное мероприятие "Развитие и совершенствование муниципальной службы в Осинском городском округе"</t>
  </si>
  <si>
    <t>0310100020</t>
  </si>
  <si>
    <t>Развитие системы профессиональной переподготовки и повышения квалификации муниципальных служащих</t>
  </si>
  <si>
    <t>0320000000</t>
  </si>
  <si>
    <t>Подпрограмма "Обеспечение реализации муниципальной программы"</t>
  </si>
  <si>
    <t>0320100000</t>
  </si>
  <si>
    <t>Основное мероприятие "Реализация полномочий в сфере развития муниципальной службы"</t>
  </si>
  <si>
    <t>0320100011</t>
  </si>
  <si>
    <t>Обеспечение выполнения функций администрации Осинского городского округа для реализации мероприятий подпрограмм</t>
  </si>
  <si>
    <t>0320100022</t>
  </si>
  <si>
    <t>Организация обслуживания зданий администрации</t>
  </si>
  <si>
    <t>0320100023</t>
  </si>
  <si>
    <t>Оказание информационных услуг СПС "КонсультантПлюс"</t>
  </si>
  <si>
    <t>0320100024</t>
  </si>
  <si>
    <t>Предоставление услуг доступа к сети телематических услуг</t>
  </si>
  <si>
    <t>0320100025</t>
  </si>
  <si>
    <t>Информирование населения о деятельности органов местного самоуправления посредством радио, телевидения, печатных изданий</t>
  </si>
  <si>
    <t>0320100026</t>
  </si>
  <si>
    <t>Проведение ремонтных работ в здании администрации</t>
  </si>
  <si>
    <t>0320100030</t>
  </si>
  <si>
    <t>Обеспечение выполнения функций органов местного самоуправления Осинского городского округа</t>
  </si>
  <si>
    <t>0400000000</t>
  </si>
  <si>
    <t>0410000000</t>
  </si>
  <si>
    <t>Подпрограмма "Общее образование и кадровая политика"</t>
  </si>
  <si>
    <t>0410100000</t>
  </si>
  <si>
    <t>Основное мероприятие "Создание в системе общего образования возможности, обеспечивающие удовлетворение потребности населения в качественных услугах дошкольного, начального общего, основного общего, среднего общего образования"</t>
  </si>
  <si>
    <t>0410100011</t>
  </si>
  <si>
    <t>Присмотр и уход (город)</t>
  </si>
  <si>
    <t>0410100012</t>
  </si>
  <si>
    <t>Присмотр и уход (село)</t>
  </si>
  <si>
    <t>0410100021</t>
  </si>
  <si>
    <t>Реализация основных общеобразовательных программ основного общего образования (село)</t>
  </si>
  <si>
    <t>0410100022</t>
  </si>
  <si>
    <t>Реализация основных общеобразовательных программ среднего общего образования (город)</t>
  </si>
  <si>
    <t>0410100024</t>
  </si>
  <si>
    <t>Компенсация за жилье детям, проживающим в сельской местности и обучающимся на 3-й ступени обучения</t>
  </si>
  <si>
    <t>0410100025</t>
  </si>
  <si>
    <t>Организация и осуществление перевозок обучающихся, проживающих на территории района, иными организациями</t>
  </si>
  <si>
    <t>0410100026</t>
  </si>
  <si>
    <t>Осуществление перевозок обучающихся, проживающих на территории округа</t>
  </si>
  <si>
    <t>0410100027</t>
  </si>
  <si>
    <t>Организация отдыха детей в каникулярное время</t>
  </si>
  <si>
    <t>0410100030</t>
  </si>
  <si>
    <t>Обеспечение бесплатным двухразовым питанием детей с ограниченными возможностями здоровья, обучающихся в общеобразовательных организациях</t>
  </si>
  <si>
    <t>0410100040</t>
  </si>
  <si>
    <t>Создание условий для привлечения в систему образования педагогических работников</t>
  </si>
  <si>
    <t>0410100041</t>
  </si>
  <si>
    <t>Реализация дополнительных профессиональных образовательных программ повышения квалификации</t>
  </si>
  <si>
    <t>0410100042</t>
  </si>
  <si>
    <t>Здоровьесбережение работников сферы образования как условие качества обучения</t>
  </si>
  <si>
    <t>0410123100</t>
  </si>
  <si>
    <t>Обеспечение малоимущих семей, имеющих детей в возрасте от 3 до 7 лет, наборами продуктов питания</t>
  </si>
  <si>
    <t>0410123370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</si>
  <si>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</si>
  <si>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041012Н020</t>
  </si>
  <si>
    <t>Единая субвенция на выполнение отдельных государственных полномочий органов государственной власти в сфере образования</t>
  </si>
  <si>
    <t>041012Н040</t>
  </si>
  <si>
    <t>Реализация основных общеобразовательных программ основного общего образования (предоставление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программам) (Коррекционная школа)</t>
  </si>
  <si>
    <t>041012Н420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</si>
  <si>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</si>
  <si>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041012С140</t>
  </si>
  <si>
    <t>Мероприятия по организации оздоровления и отдыха детей</t>
  </si>
  <si>
    <t>041012С170</t>
  </si>
  <si>
    <t>Предоставление мер социальной поддержки педагогическим работникам по оплате ЖКУ</t>
  </si>
  <si>
    <t>0410170450</t>
  </si>
  <si>
    <t>Единовременная премия обучающимся, награжденным знаком отличия Пермского края "Гордость Пермского края"</t>
  </si>
  <si>
    <t>0420000000</t>
  </si>
  <si>
    <t>Подпрограмма "Дополнительное образование и воспитание детей"</t>
  </si>
  <si>
    <t>0420100000</t>
  </si>
  <si>
    <t>Основное мероприятие "Создание условий для модернизации и устойчивого развития сферы дополнительного образования детей"</t>
  </si>
  <si>
    <t>0420100011</t>
  </si>
  <si>
    <t>Реализация дополнительных общеразвивающих программ (МБУ ДО "ЦДТ")</t>
  </si>
  <si>
    <t>0420100012</t>
  </si>
  <si>
    <t>Организация подвоза детей для участия в мероприятиях муниципального и регионального уровней</t>
  </si>
  <si>
    <t>0420100020</t>
  </si>
  <si>
    <t>Совершенствование работы с одаренными детьми</t>
  </si>
  <si>
    <t>0420100030</t>
  </si>
  <si>
    <t>Творческое развитие и воспитание детей, молодежи</t>
  </si>
  <si>
    <t>0420100040</t>
  </si>
  <si>
    <t>Формирование у обучающихся социальных компетенций, гражданских установок, культуры здорового образа жизни</t>
  </si>
  <si>
    <t>0430000000</t>
  </si>
  <si>
    <t>Подпрограмма "Приведение образовательных организаций Осинского городского округа в нормативное состояние"</t>
  </si>
  <si>
    <t>0430100000</t>
  </si>
  <si>
    <t>Основное мероприятие "Создание доступных, безопасных и комфортных условий предоставления образовательных услуг в муниципальных образовательных организациях Осинского городского округа"</t>
  </si>
  <si>
    <t>0430100010</t>
  </si>
  <si>
    <t>Приведение в нормативное состояние образовательных организаций</t>
  </si>
  <si>
    <t>0430100020</t>
  </si>
  <si>
    <t>Обеспечение бесперебойного функционирования зданий (сооружений) муниципальных организаций</t>
  </si>
  <si>
    <t>04301SP180</t>
  </si>
  <si>
    <t>Реализация программ развития преобразованных муниципальных образований</t>
  </si>
  <si>
    <t>04301SР040</t>
  </si>
  <si>
    <t>0500000000</t>
  </si>
  <si>
    <t>0500100000</t>
  </si>
  <si>
    <t>Основное мероприятие "Организация мероприятий межпоселенческого характера по охране окружающей среды"</t>
  </si>
  <si>
    <t>0500100001</t>
  </si>
  <si>
    <t>Организация мероприятий по охране окружающей среды в границах округа</t>
  </si>
  <si>
    <t>0500200000</t>
  </si>
  <si>
    <t>Основное мероприятие "Проведение работ по акарицидной обработке открытых территорий общего пользования и дератизации объектов в эпидемической сезон"</t>
  </si>
  <si>
    <t>0500200001</t>
  </si>
  <si>
    <t>Проведение работ по акарицидной обработке открытых территорий общего пользования и дератизации объектов в эпидемической сезон</t>
  </si>
  <si>
    <t>0500300000</t>
  </si>
  <si>
    <t>Основное мероприятие "Мероприятия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 в т.ч. администрирование"</t>
  </si>
  <si>
    <t>050032У090</t>
  </si>
  <si>
    <t>Мероприятия по отлову безнадзорных животных, их транспортировке, учету и регистрации, содержанию, лечению, кастрации (стериализации), эвтаназии, утилизации</t>
  </si>
  <si>
    <t>050032У100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</si>
  <si>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</si>
  <si>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0500400000</t>
  </si>
  <si>
    <t>Основное мероприятие "Снижение уровня преступности и повышение роли общественности в укреплении законности и правопорядка на территории Осинского городского округа"</t>
  </si>
  <si>
    <t>05004SП020</t>
  </si>
  <si>
    <t>Выплаты материального стимулирования народным дружинникам за участие в охране общественного порядка</t>
  </si>
  <si>
    <t>0500500000</t>
  </si>
  <si>
    <t>Основное мероприятие "Создание системы "барьеров", направленных на предупреждение и пресечение правонарушений"</t>
  </si>
  <si>
    <t>0500500001</t>
  </si>
  <si>
    <t>Создание системы "барьеров", направленных на предупреждение и пресечение правонарушений</t>
  </si>
  <si>
    <t>0510000000</t>
  </si>
  <si>
    <t>Подпрограмма "Предупреждение и защита населения от чрезвычайных ситуаций; территориальная и гражданская оборона, мобилизационная готовность; обеспечение первичных мер пожарной безопасности и безопасности на водных объектах в Осинском городском округе"</t>
  </si>
  <si>
    <t>0510100000</t>
  </si>
  <si>
    <t>Основное мероприятие "Минимизация социального, экономического и экологического ущерба, наносимого населению и территории Осинского городского округа вследствие чрезвычайных ситуаций природного и техногенного характера, совершения террористических акций и ведении военных действий"</t>
  </si>
  <si>
    <t>0510100010</t>
  </si>
  <si>
    <t>Снижение рисков и смягчение последствий ЧС природного и техногенного характера</t>
  </si>
  <si>
    <t>0510100020</t>
  </si>
  <si>
    <t>Организация и осуществление мероприятий по профилактике терроризма и экстремизма, гражданской и территориальной обороне</t>
  </si>
  <si>
    <t>0510100030</t>
  </si>
  <si>
    <t>Поддержание мобилизационной готовности органов управления и организаций городского округа на уровне, гарантирующем их перевод на работу в условиях военного времени</t>
  </si>
  <si>
    <t>0510100040</t>
  </si>
  <si>
    <t>Обеспечение выполнения функций МКУ "Гражданская защита"</t>
  </si>
  <si>
    <t>0600000000</t>
  </si>
  <si>
    <t>0610000000</t>
  </si>
  <si>
    <t>Подпрограмма "Совершенствование и развитие сети автомобильных дорог общего пользования местного значения в границах Осинского городского округа"</t>
  </si>
  <si>
    <t>0610100000</t>
  </si>
  <si>
    <t>Основное мероприятие "Улучшение транспортно-эксплуатационного состояния сети автомобильных дорог"</t>
  </si>
  <si>
    <t>0610100010</t>
  </si>
  <si>
    <t>Выполнение ремонта автомобильных дорог</t>
  </si>
  <si>
    <t>06101ST040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</si>
  <si>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</si>
  <si>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0620000000</t>
  </si>
  <si>
    <t>Подпрограмма "Повышение безопасности дорожного движения на автомобильных дорогах общего пользования местного значения в границах Осинского городского округа"</t>
  </si>
  <si>
    <t>0620100000</t>
  </si>
  <si>
    <t>Основное мероприятие "Снижение доли ДТП с сопутствующими неудовлетворительными дорожными условиями из общего количества ДТП на автомобильных дорогах"</t>
  </si>
  <si>
    <t>0620100010</t>
  </si>
  <si>
    <t>Повышение безопасности дорожных условий автомобильных дорог</t>
  </si>
  <si>
    <t>0630000000</t>
  </si>
  <si>
    <t>Подпрограмма "Транспортное сообщение в границах Осинского городского округа"</t>
  </si>
  <si>
    <t>0630100000</t>
  </si>
  <si>
    <t>Основное мероприятие "Обеспечение доступного и комфортного транспортного обслуживания населения между поселениями в границах Осинского городского округа"</t>
  </si>
  <si>
    <t>0630100011</t>
  </si>
  <si>
    <t>Выполнение работ по перевозке пассажиров и багажа автомобильным транспортом (кроме такси) на маршрутах регулярных перевозок по регулируемым тарифам на территории Осинского городского округа</t>
  </si>
  <si>
    <t>0630100012</t>
  </si>
  <si>
    <t>Информирование населения об организации перевозок пассажиров автомобильным транспортом</t>
  </si>
  <si>
    <t>0700000000</t>
  </si>
  <si>
    <t>0710000000</t>
  </si>
  <si>
    <t>Подпрограмма "Развитие физической культуры и спорта"</t>
  </si>
  <si>
    <t>0710100000</t>
  </si>
  <si>
    <t>Основное мероприятие "Повышение устойчивого интереса к занятиям физической культурой и спортом"</t>
  </si>
  <si>
    <t>0710100011</t>
  </si>
  <si>
    <t>Предоставление услуг (проведение работ)</t>
  </si>
  <si>
    <t>0710100012</t>
  </si>
  <si>
    <t>Организация мероприятий в области физической культуры</t>
  </si>
  <si>
    <t>0710100021</t>
  </si>
  <si>
    <t>Создание условий для развития спортивного учреждения ДС "Фаворит"</t>
  </si>
  <si>
    <t>0710100022</t>
  </si>
  <si>
    <t>Создание условий для развития МАУ ДО "ДЮСШ"</t>
  </si>
  <si>
    <t>071012Ф180</t>
  </si>
  <si>
    <t>Обеспечение условий для развития физической культуры и массового спорта</t>
  </si>
  <si>
    <t>0720000000</t>
  </si>
  <si>
    <t>Подпрограмма "Развитие спортивной инфраструктуры для занятий физической культурой и спортом"</t>
  </si>
  <si>
    <t>0720100000</t>
  </si>
  <si>
    <t>Основное мероприятие "Создание условий для развития спортивной инфраструктуры для занятий физической культурой и спортом"</t>
  </si>
  <si>
    <t>0720100010</t>
  </si>
  <si>
    <t>Устройство и строительство новых спортивных объектов и сооружений</t>
  </si>
  <si>
    <t>0720100020</t>
  </si>
  <si>
    <t>Приведение в нормативное состояние объектов и сооружений для занятий физической культурой и спортом</t>
  </si>
  <si>
    <t>07201SP180</t>
  </si>
  <si>
    <t>Реализация программ развития преобразованных муниципальных образований (устройство спортивной площадки (хоккейный корт))</t>
  </si>
  <si>
    <t>07201SФ130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</si>
  <si>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</si>
  <si>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0730000000</t>
  </si>
  <si>
    <t>Подпрограмма "Создание условий для занятий физической культурой и спортом лиц с ограниченными возможностями здоровья"</t>
  </si>
  <si>
    <t>0730100000</t>
  </si>
  <si>
    <t>Основное мероприятие " Развитие спектра услуг и системы подготовки спортивного резерва для лиц с ограниченными возможностями здоровья"</t>
  </si>
  <si>
    <t>0730100010</t>
  </si>
  <si>
    <t>Обеспечение проведения физкультурно-массовых и спортивных мероприятий для лиц с ограниченными возможностями</t>
  </si>
  <si>
    <t>0730100020</t>
  </si>
  <si>
    <t>Участие команд и отдельных спортсменов с ограниченными возможностями здоровья в краевых, всероссийских и международных соревнованиях</t>
  </si>
  <si>
    <t>0800000000</t>
  </si>
  <si>
    <t>0800100000</t>
  </si>
  <si>
    <t>Основное мероприятие "Формирование современного эффективного культурного комплекса, обеспечивающего качественную и инновационную деятельность учреждений культуры и удовлетворяющего потребности жителей и гостей Осинского городского округа"</t>
  </si>
  <si>
    <t>0800100011</t>
  </si>
  <si>
    <t>Предоставление услуги по организации библиотечного, библиографического и информационного обслуживания населения</t>
  </si>
  <si>
    <t>0800100012</t>
  </si>
  <si>
    <t>Обновление книжных фондов. Обеспечение модельного стандарта библиотеки</t>
  </si>
  <si>
    <t>0800100013</t>
  </si>
  <si>
    <t>Организация и проведение мероприятий в сфере библиотечного обслуживания</t>
  </si>
  <si>
    <t>0800100014</t>
  </si>
  <si>
    <t>Приведение в нормативное состояние зданий и помещений библиотек</t>
  </si>
  <si>
    <t>0800100021</t>
  </si>
  <si>
    <t>Реализация дополнительных предпрофессиональных программ в области искусств</t>
  </si>
  <si>
    <t>0800100022</t>
  </si>
  <si>
    <t>Реализация дополнительных общеразвивающих программ (вокал)</t>
  </si>
  <si>
    <t>0800100023</t>
  </si>
  <si>
    <t>Здоровьесбережение работников сферы искусства</t>
  </si>
  <si>
    <t>0800100024</t>
  </si>
  <si>
    <t>Приведение в нормативное состояние зданий и помещений МБУ ДО "ДШИ"</t>
  </si>
  <si>
    <t>0800100025</t>
  </si>
  <si>
    <t>Организация и проведение мероприятий в области искусства</t>
  </si>
  <si>
    <t>0800100031</t>
  </si>
  <si>
    <t>Организация деятельности клубных формирований и формирований самодеятельного народного творчества (оказание муниципальных услуг в сфере культуры)</t>
  </si>
  <si>
    <t>0800100032</t>
  </si>
  <si>
    <t>Реализация культурных мероприятий (фестивалей, конкурсов)</t>
  </si>
  <si>
    <t>0800100040</t>
  </si>
  <si>
    <t>Проведение информационной-рекламной деятельности учреждений культуры</t>
  </si>
  <si>
    <t>0800100050</t>
  </si>
  <si>
    <t>Создание условий для качественной и инновационной деятельности учреждений культуры</t>
  </si>
  <si>
    <t>08001L3060</t>
  </si>
  <si>
    <t>Реализация мероприятий по модернизации региональных и муниципальных детских школ искусств по видам искусств (ремонт здания МБОУ "ДШИ" по адресу: г.Оса,ул.Ленина,4а)</t>
  </si>
  <si>
    <t>08001SЦ200</t>
  </si>
  <si>
    <t>Обустройство туристской инфраструктуры в муниципальных образованиях</t>
  </si>
  <si>
    <t>08001SЦ570</t>
  </si>
  <si>
    <t>Мероприятия по развитию инфраструктуры на туристских маршрутах</t>
  </si>
  <si>
    <t>080A100000</t>
  </si>
  <si>
    <t>Основное мероприятие "Обеспечение качественно нового уровня развития инфраструктуры культуры" музыкальных инструментов, оборудования и материалов для детских школ искусств, находящихся в ведении муниципальных образований в сфере культуры в 2020 году</t>
  </si>
  <si>
    <t>080A155190</t>
  </si>
  <si>
    <t>Приобретение в рамках федерального проекта "Обеспечение качественно нового уровня развития инфраструктуры" музыкальных инструментов, оборудования и материалов для детских школ искусств по видам искусств, находящихся в введении муниципальных образований в сфере культуры в 2020 году</t>
  </si>
  <si>
    <t>0900000000</t>
  </si>
  <si>
    <t>0900100000</t>
  </si>
  <si>
    <t>Основное мероприятие "Создание комфортной среды проживания на территории Осинского городского округа"</t>
  </si>
  <si>
    <t>0900100010</t>
  </si>
  <si>
    <t>Содержание мест общего пользования и тропиночной сети</t>
  </si>
  <si>
    <t>0900100020</t>
  </si>
  <si>
    <t>Выполнение благоустройства мест общего пользования</t>
  </si>
  <si>
    <t>09001L5765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</si>
  <si>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</si>
  <si>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09001SP060</t>
  </si>
  <si>
    <t>Оказание содействия органам местного самоуправления муниципальных образований Пермского края в решении вопросов местного значения, осуществляемых с участием средств самообложения граждан</t>
  </si>
  <si>
    <t>09001SP080</t>
  </si>
  <si>
    <t>Софинансирование проектов инициативного бюджетирования (устройство детского спортивного комплекса на Комсомольской площади)</t>
  </si>
  <si>
    <t>09001SP180</t>
  </si>
  <si>
    <t>Реализация программ развития преобразованных муниципальных образований (благоустройство территории)</t>
  </si>
  <si>
    <t>09001SУ200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</si>
  <si>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</si>
  <si>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1000000000</t>
  </si>
  <si>
    <t>1010000000</t>
  </si>
  <si>
    <t>Подпрограмма "Муниципальное имущество Осинского городского округа"</t>
  </si>
  <si>
    <t>1010100000</t>
  </si>
  <si>
    <t>Основное мероприятие "Рациональное использование муниципального имущества Осинского городского округа"</t>
  </si>
  <si>
    <t>1010100101</t>
  </si>
  <si>
    <t>Содержание объектов, находящихся в муниципальной собственности Осинского городского округа</t>
  </si>
  <si>
    <t>1010100108</t>
  </si>
  <si>
    <t>Опубликование сообщений в СМИ</t>
  </si>
  <si>
    <t>1010100110</t>
  </si>
  <si>
    <t>Консультационное и технологическое сопровождение автоматизированной программы по управлению муниципальным имуществом</t>
  </si>
  <si>
    <t>1010100111</t>
  </si>
  <si>
    <t>Предупреждение банкротства и восстановление платежеспособности МУП "Тепловые сети"</t>
  </si>
  <si>
    <t>1010100201</t>
  </si>
  <si>
    <t>Проведение технической экспертизы, изготовление технической документации на объекты муниципальной недвижимости, получение сведений об объектах учета</t>
  </si>
  <si>
    <t>1010100202</t>
  </si>
  <si>
    <t>Проведение независимой оценки рыночной стоимости объектов муниципальной собственности</t>
  </si>
  <si>
    <t>1010100204</t>
  </si>
  <si>
    <t>Выполнение инвентаризации и кадастровых работ объектов недвижимости</t>
  </si>
  <si>
    <t>101012С070</t>
  </si>
  <si>
    <t>Содержание жилых помещений специализированного жилищного фонда для детей-сирот, оставшихся без попечения родителей, лиц из их числа</t>
  </si>
  <si>
    <t>101012С080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</si>
  <si>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</si>
  <si>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10101SP180</t>
  </si>
  <si>
    <t>Реализация программ развития преобразованных муниципальных образований (приобретение судна на воздушной подушке для организации транспортной доступности населенных пунктов)</t>
  </si>
  <si>
    <t>1020000000</t>
  </si>
  <si>
    <t>Подпрограмма "Земельные ресурсы Осинского городского округа"</t>
  </si>
  <si>
    <t>1020100000</t>
  </si>
  <si>
    <t>Основное мероприятие "Рациональное использование земли"</t>
  </si>
  <si>
    <t>1020100101</t>
  </si>
  <si>
    <t>Выполнение кадастровых работ с установлением границ земельных участков на местности, находящихся в распоряжении округа, государственная собственность на которые не разграничена</t>
  </si>
  <si>
    <t>1020100105</t>
  </si>
  <si>
    <t>Проведение работ по оценке рыночной стоимости земельных участков</t>
  </si>
  <si>
    <t>1020100107</t>
  </si>
  <si>
    <t>Проведение кадастровых работ по образованию земельных участков из земельных долей, находящихся в собственности городского округа</t>
  </si>
  <si>
    <t>1020100201</t>
  </si>
  <si>
    <t>Разработка проектов межевания территории и проведение комплексных кадастровых работ</t>
  </si>
  <si>
    <t>1020100204</t>
  </si>
  <si>
    <t>Ведение претензионно-исковой работы по взысканию задолженности по арендной плате за земельные участки</t>
  </si>
  <si>
    <t>1020100205</t>
  </si>
  <si>
    <t>Направление уведомлений об оплате арендных платежей</t>
  </si>
  <si>
    <t>1020100206</t>
  </si>
  <si>
    <t>Консультационное и технологическое сопровождение автоматизированной программы по управлению арендой земельных участков</t>
  </si>
  <si>
    <t>1020100207</t>
  </si>
  <si>
    <t>Выполнение комплексных кадастровых работ в рамках ФЦП "Развитие единой государственной системы регистрации прав и кадастрового учета недвижимости (2014-2020 годы)"</t>
  </si>
  <si>
    <t>10201SЦ140</t>
  </si>
  <si>
    <t>Проведение землеустроительных и комплексных кадастровых работ</t>
  </si>
  <si>
    <t>1100000000</t>
  </si>
  <si>
    <t>1110000000</t>
  </si>
  <si>
    <t>Подпрограмма "Развитие газификации Осинского городского округа"</t>
  </si>
  <si>
    <t>1110100000</t>
  </si>
  <si>
    <t>Основное мероприятие "Повышение уровня и качества жизни населения за счет газификации"</t>
  </si>
  <si>
    <t>1110100010</t>
  </si>
  <si>
    <t>Разработка проектно-сметной документации на строительство газопроводов</t>
  </si>
  <si>
    <t>1110100020</t>
  </si>
  <si>
    <t>Строительство распределительных газопроводов</t>
  </si>
  <si>
    <t>11101SP040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</si>
  <si>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(строительство распределительных газопроводов)</t>
  </si>
  <si>
    <t>11101SP180</t>
  </si>
  <si>
    <t>Реализация программ развития преобразованных муниципальных образований (строительство распределительных газопроводов)</t>
  </si>
  <si>
    <t>1120000000</t>
  </si>
  <si>
    <t>Подпрограмма "Развитие системы водоснабжения и водоотведения Осинского городского округа"</t>
  </si>
  <si>
    <t>1120100000</t>
  </si>
  <si>
    <t>Основное мероприятие "Обеспечение качественным водоснабжением и водоотведением населения"</t>
  </si>
  <si>
    <t>1120100010</t>
  </si>
  <si>
    <t>Разработка проектно-сметной документации на строительство водопроводных сетей</t>
  </si>
  <si>
    <t>1120100020</t>
  </si>
  <si>
    <t>Строительство, ремонт сетей, системы водоснабжения и водоотведения</t>
  </si>
  <si>
    <t>11201SP180</t>
  </si>
  <si>
    <t>Реализация программ развития преобразованных муниципальных образований (строительство, ремонт сетей водоснабжения)</t>
  </si>
  <si>
    <t>1130000000</t>
  </si>
  <si>
    <t>Подпрограмма "Развитие системы теплоснабжения Осинского городского округа"</t>
  </si>
  <si>
    <t>1130100000</t>
  </si>
  <si>
    <t>Основное мероприятие "Снижение затрат МУП "Тепловые сети" при эксплуатации системы теплоснабжения"</t>
  </si>
  <si>
    <t>1130100020</t>
  </si>
  <si>
    <t>Строительство, реконструкция, модернизация, ремонт системы теплоснабжения</t>
  </si>
  <si>
    <t>11301SЖ520</t>
  </si>
  <si>
    <t>Обеспечение технического развития систем теплоснабжения, находящихся в муниципальной собственности,включающих разработку (корректировку) проектной документации, строительство, реконструкцию, модернизацию, капитальный ремонт, техническое перевооружение объектов систем теплоснабжения муниципальных образований</t>
  </si>
  <si>
    <t>1200000000</t>
  </si>
  <si>
    <t>1200100000</t>
  </si>
  <si>
    <t>Основное мероприятие "Создание условий для эффективного управления территорией Осинского городского округа"</t>
  </si>
  <si>
    <t>1200100010</t>
  </si>
  <si>
    <t>Обеспечение актуальными документами территориального планирования и градостроительного зонирования</t>
  </si>
  <si>
    <t>12001SЖ420</t>
  </si>
  <si>
    <t>Подготовка генеральных планов, правил землепользования и застройки муниципальных образований Пермского края</t>
  </si>
  <si>
    <t>1300000000</t>
  </si>
  <si>
    <t>1300100000</t>
  </si>
  <si>
    <t>Основное мероприятие "Осуществление комплекса мер по реализации на территории Осинского городского округа государственной политики в сфере межнациональных и этноконфессиональных отношений"</t>
  </si>
  <si>
    <t>1300100010</t>
  </si>
  <si>
    <t>Профилактика межэтнических конфликтов на территории округа</t>
  </si>
  <si>
    <t>1300100020</t>
  </si>
  <si>
    <t>Поддержание стабильной общественно-политической обстановки, общественных инициатив и целевых проектов общественных объединений, некоммерческих организаций, направленных на гармонизацию межнациональных отношений в округе</t>
  </si>
  <si>
    <t>1300100030</t>
  </si>
  <si>
    <t>Формирование позитивного имиджа района, комфортного для проживания представителей любой национальности и конфессии</t>
  </si>
  <si>
    <t>1300100040</t>
  </si>
  <si>
    <t>Реализация мероприятий по укреплению единства российской нации и этнокультурному развитию народов России</t>
  </si>
  <si>
    <t>1400000000</t>
  </si>
  <si>
    <t>1400100000</t>
  </si>
  <si>
    <t>Основное мероприятие "Повышение качества и комфорта городской среды на территории Осинского городского округа"</t>
  </si>
  <si>
    <t>1400100020</t>
  </si>
  <si>
    <t>Повышение уровня благоустройства общественных территорий Осинского городского округа</t>
  </si>
  <si>
    <t>14001SЖ091</t>
  </si>
  <si>
    <t>Поддержка муниципальных программ формирования современной городской среды (расходы, не софинансируемые из федерального бюджета), благоустройство дворовых территорий</t>
  </si>
  <si>
    <t>14001SЖ092</t>
  </si>
  <si>
    <t>Поддержка муниципальных программ формирования современной городской среды (расходы, не софинансируемые из федерального бюджета), благоустройство общественных территорий</t>
  </si>
  <si>
    <t>140F200000</t>
  </si>
  <si>
    <t>Основное мероприятие "Федеральный проект "Формирование комфортной городской среды"</t>
  </si>
  <si>
    <t>140F255551</t>
  </si>
  <si>
    <t>Реализация программ формирования современной городской среды в рамках Федерального проекта "Формирование комфортной городской среды" (благоустройство дворовых территорий)</t>
  </si>
  <si>
    <t>140F255552</t>
  </si>
  <si>
    <t>Реализация программ формирования современной городской среды в рамках Федерального проекта "Формирование комфортной городской среды" (благоустройство общественных территорий)</t>
  </si>
  <si>
    <t>1500000000</t>
  </si>
  <si>
    <t>1500100000</t>
  </si>
  <si>
    <t>Основное мероприятие "Создание безопасных и благоприятных условий проживания граждан"</t>
  </si>
  <si>
    <t>1500100010</t>
  </si>
  <si>
    <t>Ликвидация аварийного жилищного фонда (оценка выкупной стоимости жилых помещений, признанных аварийными, снятие с кадастрового учета, снос аварийных МКД)</t>
  </si>
  <si>
    <t>150F300000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</si>
  <si>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</si>
  <si>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150F367483</t>
  </si>
  <si>
    <t>Обеспечение устойчивого сокращения непригодного для проживания жилого фонда</t>
  </si>
  <si>
    <t>150F367484</t>
  </si>
  <si>
    <t>Реализация мероприятий по обеспечению устойчивого сокращения непригодного для проживания жилого фонда</t>
  </si>
  <si>
    <t>2000000000</t>
  </si>
  <si>
    <t>Обеспечение деятельности органов местного самоуправления Осинского городского округа в рамках непрограммных направлений</t>
  </si>
  <si>
    <t>2000000001</t>
  </si>
  <si>
    <t>Глава муниципального образования</t>
  </si>
  <si>
    <t>2000000003</t>
  </si>
  <si>
    <t>Обеспечение выполнения функций аппарата Думы Осинского городского округа</t>
  </si>
  <si>
    <t>2000000004</t>
  </si>
  <si>
    <t>Руководитель контрольно-счетной палаты муниципального образования и его заместители</t>
  </si>
  <si>
    <t>2000000005</t>
  </si>
  <si>
    <t>Обеспечение выполнения функций контрольно-счетной палаты Осинского муниципального района</t>
  </si>
  <si>
    <t>2000000010</t>
  </si>
  <si>
    <t>Расходы по ликвидационной комиссии</t>
  </si>
  <si>
    <t>350</t>
  </si>
  <si>
    <t>Премии и гранты</t>
  </si>
  <si>
    <t>2000000011</t>
  </si>
  <si>
    <t>Выплата пособия по сокращению</t>
  </si>
  <si>
    <t>2000000012</t>
  </si>
  <si>
    <t>Обеспечение выполнения функций управления финансов администрации Осинского городского округа</t>
  </si>
  <si>
    <t>2000000013</t>
  </si>
  <si>
    <t>Обеспечение выполнения функций управления образования и социального развития администрации Осинского городского округа</t>
  </si>
  <si>
    <t>2000000014</t>
  </si>
  <si>
    <t>Обеспечение выполнения функций управления развития инфраструктуры администрации Осинского городского округа</t>
  </si>
  <si>
    <t>2000000015</t>
  </si>
  <si>
    <t>Обеспечение функций управления развития экономики, имущественных и земельных отношений администрации Осинского городского округа</t>
  </si>
  <si>
    <t>200002T060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</si>
  <si>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</si>
  <si>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200002К080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</si>
  <si>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</si>
  <si>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200002П040</t>
  </si>
  <si>
    <t>Составление протоколов об административных правонарушениях</t>
  </si>
  <si>
    <t>200002П060</t>
  </si>
  <si>
    <t>Осуществление полномочий по созданию и организации деятельности административных комиссий</t>
  </si>
  <si>
    <t>200002С050</t>
  </si>
  <si>
    <t>Образование комиссий по делам несовершеннолетних и защите их прав и организациях их деятельности</t>
  </si>
  <si>
    <t>200002С090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</si>
  <si>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</si>
  <si>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200002У110</t>
  </si>
  <si>
    <t>Администрирование отдельных государственных полномочий по поддержке сельскохозяйственного производства</t>
  </si>
  <si>
    <t>200002Ц320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</si>
  <si>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</si>
  <si>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2000051200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</si>
  <si>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</si>
  <si>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2000059300</t>
  </si>
  <si>
    <t>Государственная регистрация актов гражданского состояния</t>
  </si>
  <si>
    <t>2100000000</t>
  </si>
  <si>
    <t>Мероприятия, осуществляемые органами местного самоуправления Осинского городского округа в рамках непрограммных направлений расходов</t>
  </si>
  <si>
    <t>2100000001</t>
  </si>
  <si>
    <t>Резервный фонд администрации</t>
  </si>
  <si>
    <t>870</t>
  </si>
  <si>
    <t>Резервные средства</t>
  </si>
  <si>
    <t>2100000002</t>
  </si>
  <si>
    <t>Обеспечение выполнения функций МКУ "Транспортник"</t>
  </si>
  <si>
    <t>2100000003</t>
  </si>
  <si>
    <t>Обеспечение выполнения функций МКУ "Осинский центр бухгалтерского учета"</t>
  </si>
  <si>
    <t>2100000004</t>
  </si>
  <si>
    <t>Расходы на исполнение судебных актов</t>
  </si>
  <si>
    <t>2100000005</t>
  </si>
  <si>
    <t>Содержание сетей уличного освещения (поставка электроэнергии)</t>
  </si>
  <si>
    <t>2100000006</t>
  </si>
  <si>
    <t>Проведение культурно-массовых и спортивных мероприятий некоммерческими организациями</t>
  </si>
  <si>
    <t>2100000007</t>
  </si>
  <si>
    <t>Приведение в нормативное состояние ЗСО</t>
  </si>
  <si>
    <t>2100000008</t>
  </si>
  <si>
    <t>Мероприятия по расселению жилищного фонда, признанного аварийным</t>
  </si>
  <si>
    <t>2100000009</t>
  </si>
  <si>
    <t>Расходы по предупреждению распространения инфекции, вызванной новым коронавирусом COVID-2019</t>
  </si>
  <si>
    <t>210002C420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</si>
  <si>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</si>
  <si>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210002С140</t>
  </si>
  <si>
    <t>210002У180</t>
  </si>
  <si>
    <t>Развитие малых форм хозяйствования (расходы, не софинансируемые из федерального бюджета)</t>
  </si>
  <si>
    <t>2100051350</t>
  </si>
  <si>
    <t>Обеспечение жильем отдельных категорий граждан, установленных федеральным законом от 12 января 1995 года № 5-ФЗ "О ветеранах"</t>
  </si>
  <si>
    <t>2100051760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</si>
  <si>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</si>
  <si>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21000R5022</t>
  </si>
  <si>
    <t>Развитие малых форм хозяйствования</t>
  </si>
  <si>
    <t>21000R5761</t>
  </si>
  <si>
    <t>Реализация мероприятий, направленных на комплексное развитие сельских территорий (улучшение жилищных условий граждан, проживающих в сельских территориях)</t>
  </si>
  <si>
    <t>21000SЖ330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</si>
  <si>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</si>
  <si>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21000SС240</t>
  </si>
  <si>
    <t>Обеспечение работников бюджетных учреждений путевками на санаторно-курортное лечение</t>
  </si>
  <si>
    <t>Утвержденный план на 2019 год</t>
  </si>
  <si>
    <t>Утверждено на 1 полугодие 2019 года</t>
  </si>
  <si>
    <t>Утвержденный план на 2020 год</t>
  </si>
  <si>
    <t>Утверждено на 1 полугодие 2020 года</t>
  </si>
  <si>
    <t>Фактическое исполнение</t>
  </si>
  <si>
    <t>ЦСР</t>
  </si>
  <si>
    <t>ВР</t>
  </si>
  <si>
    <t>Наименование расходов (программ, подпрограмм, мероприятий)</t>
  </si>
  <si>
    <t>240</t>
  </si>
  <si>
    <t>Иные закупки товаров, работ и услуг для обеспечения государственных (муниципальных) нужд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</si>
  <si>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</si>
  <si>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</si>
  <si>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610</t>
  </si>
  <si>
    <t>Субсидии бюджетным учреждениям</t>
  </si>
  <si>
    <t>Социальные выплаты гражданам, кроме публичных нормативных социальных выплат</t>
  </si>
  <si>
    <t>320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</si>
  <si>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</si>
  <si>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</si>
  <si>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</si>
  <si>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</si>
  <si>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120</t>
  </si>
  <si>
    <t>Расходы на выплаты персоналу государственных (муниципальных) органов</t>
  </si>
  <si>
    <t>Субсидии автономным учреждениям</t>
  </si>
  <si>
    <t>620</t>
  </si>
  <si>
    <t>110</t>
  </si>
  <si>
    <t>Расходы на выплаты персоналу казенных учреждений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</si>
  <si>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</si>
  <si>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некоммерческим организациям (за исключением государственных (муниципальных) учреждений)</t>
  </si>
  <si>
    <t>630</t>
  </si>
  <si>
    <t>Бюджетные инвестиции</t>
  </si>
  <si>
    <t>410</t>
  </si>
  <si>
    <t>Исполнение судебных актов</t>
  </si>
  <si>
    <t>830</t>
  </si>
  <si>
    <t>Процент исполнения к уточненному плану 1 полугодия</t>
  </si>
  <si>
    <t>РАСХОДЫ</t>
  </si>
  <si>
    <t>федеральные</t>
  </si>
  <si>
    <t>краевые</t>
  </si>
  <si>
    <t>местный бюджет</t>
  </si>
  <si>
    <t>ДЕФИЦИТ (-), ПРОФИЦИТ (+)</t>
  </si>
  <si>
    <t>Источники внутреннего финансирования дефицита бюджета - всего</t>
  </si>
  <si>
    <t>в том числе:</t>
  </si>
  <si>
    <t>Код</t>
  </si>
  <si>
    <t>Наименование показателя</t>
  </si>
  <si>
    <t>Фактически исполнено</t>
  </si>
  <si>
    <t>Начальник управления финансов</t>
  </si>
  <si>
    <t>средства юридических и физических лиц</t>
  </si>
  <si>
    <t>Источники финансирования дефицита бюджета - всего, в том числе:</t>
  </si>
  <si>
    <t xml:space="preserve">Изменение остатков средств </t>
  </si>
  <si>
    <t>Увеличение остатков средств, всего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</si>
  <si>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</si>
  <si>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</si>
  <si>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</si>
  <si>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</si>
  <si>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средств, всего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</si>
  <si>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</si>
  <si>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</si>
  <si>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</si>
  <si>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</si>
  <si>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000 01 00 00 00 00 0000 000</t>
  </si>
  <si>
    <t>000 01 00 00 00 00 0000 500</t>
  </si>
  <si>
    <t>000 01 05 00 00 00 0000 500</t>
  </si>
  <si>
    <t>000 01 05 02 00 00 0000 500</t>
  </si>
  <si>
    <t>000 01 05 02 01 00 0000 510</t>
  </si>
  <si>
    <t>000 01 05 02 01 04 0000 510</t>
  </si>
  <si>
    <t>000 01 00 00 00 00 0000 600</t>
  </si>
  <si>
    <t>000 01 05 00 00 00 0000 600</t>
  </si>
  <si>
    <t>000 01 05 02 00 00 0000 600</t>
  </si>
  <si>
    <t>000 01 05 02 01 00 0000 610</t>
  </si>
  <si>
    <t>000 01 05 02 01 04 0000 610</t>
  </si>
  <si>
    <t>000 90 00 00 00 00 0000 000</t>
  </si>
  <si>
    <t>Тыс. руб.</t>
  </si>
  <si>
    <t>Наименование групп, подгрупп, статей, подстатей элементов, кодов экономической классификации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</si>
  <si>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</si>
  <si>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</si>
  <si>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</si>
  <si>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</si>
  <si>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</si>
  <si>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</si>
  <si>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</si>
  <si>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</si>
  <si>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</si>
  <si>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на нефтепродукты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</si>
  <si>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</si>
  <si>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</si>
  <si>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</si>
  <si>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</si>
  <si>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10503000010000110</t>
  </si>
  <si>
    <t>Единый сельскохозяйственный налог</t>
  </si>
  <si>
    <t>10504000020000110</t>
  </si>
  <si>
    <t>Налог, взимаемый в связи с применением патентной системы налогообложения</t>
  </si>
  <si>
    <t>10600000000000000</t>
  </si>
  <si>
    <t>НАЛОГИ НА ИМУЩЕСТВО</t>
  </si>
  <si>
    <t>10601000000000110</t>
  </si>
  <si>
    <t>Налог на имущество физических лиц</t>
  </si>
  <si>
    <t>10604000020000110</t>
  </si>
  <si>
    <t>Транспортный налог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</si>
  <si>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</si>
  <si>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</si>
  <si>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</si>
  <si>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</si>
  <si>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10606000000000110</t>
  </si>
  <si>
    <t>Земельный налог</t>
  </si>
  <si>
    <t>10606030000000110</t>
  </si>
  <si>
    <t>Земельный налог с организаций</t>
  </si>
  <si>
    <t>10606040000000110</t>
  </si>
  <si>
    <t>Земельный налог с физических лиц</t>
  </si>
  <si>
    <t>10800000000000000</t>
  </si>
  <si>
    <t>ГОСУДАРСТВЕННАЯ ПОШЛИНА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</si>
  <si>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</si>
  <si>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</si>
  <si>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</si>
  <si>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</si>
  <si>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</si>
  <si>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</si>
  <si>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</si>
  <si>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</si>
  <si>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</si>
  <si>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</si>
  <si>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</si>
  <si>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</si>
  <si>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</si>
  <si>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</si>
  <si>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</si>
  <si>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</si>
  <si>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</si>
  <si>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</si>
  <si>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</si>
  <si>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</si>
  <si>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11302000000000130</t>
  </si>
  <si>
    <t>Доходы от компенсации затрат государства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</si>
  <si>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</si>
  <si>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</si>
  <si>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</si>
  <si>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</si>
  <si>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</si>
  <si>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</si>
  <si>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</si>
  <si>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</si>
  <si>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11600000000000000</t>
  </si>
  <si>
    <t>ШТРАФЫ, САНКЦИИ, ВОЗМЕЩЕНИЕ УЩЕРБА</t>
  </si>
  <si>
    <t>11700000000000000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</si>
  <si>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</si>
  <si>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</si>
  <si>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</si>
  <si>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</si>
  <si>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</si>
  <si>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</si>
  <si>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</si>
  <si>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20220000000000150</t>
  </si>
  <si>
    <t>Субсидии бюджетам бюджетной системы Российской Федерации (межбюджетные субсидии)</t>
  </si>
  <si>
    <t>20230000000000150</t>
  </si>
  <si>
    <t>Субвенции бюджетам бюджетной системы Российской Федерации</t>
  </si>
  <si>
    <t>20240000000000150</t>
  </si>
  <si>
    <t>Иные межбюджетные трансферты</t>
  </si>
  <si>
    <t>20700000000000000</t>
  </si>
  <si>
    <t>ПРОЧИЕ БЕЗВОЗМЕЗДНЫЕ ПОСТУПЛЕНИЯ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</si>
  <si>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</si>
  <si>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</si>
  <si>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</si>
  <si>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</si>
  <si>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</si>
  <si>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ДОХОДЫ ВСЕГО</t>
  </si>
  <si>
    <t>Фактическое исполнение на 01.07.2020г</t>
  </si>
  <si>
    <t xml:space="preserve">Процент исполнения к годовому плану </t>
  </si>
  <si>
    <t>РАСХОДЫ ВСЕГО</t>
  </si>
  <si>
    <t>Непрограммные направления</t>
  </si>
  <si>
    <t>по состоянию на 01.07.2020г</t>
  </si>
  <si>
    <t>Основные параметры  исполнения бюджета Осинского городского округа</t>
  </si>
  <si>
    <t>МП "Экономическое развитие Осинского городского округа"</t>
  </si>
  <si>
    <t>МП "Молодежная политика Осинского городского округа"</t>
  </si>
  <si>
    <t>МП "Совершенствование муниципальной службы в Осинском городском округе"</t>
  </si>
  <si>
    <t>МП "Развитие системы образования Осинского городского округа"</t>
  </si>
  <si>
    <t>МП "Обеспечение безопасности жезнедеятельности населения и территории Осинского городского округа"</t>
  </si>
  <si>
    <t>МП "Развитие транспортной системы Осинского городского округа"</t>
  </si>
  <si>
    <t>МП "Развитие физической культуры, спорта и формирование здорового образа жизни в Осинском городском округе"</t>
  </si>
  <si>
    <t>МП "Культура Осинского городского округа"</t>
  </si>
  <si>
    <t>МП "Благоустройство территории Осинского городского округа"</t>
  </si>
  <si>
    <t>МП "Эффективное управление земельными ресурсами и имуществом Осинского городского округа"</t>
  </si>
  <si>
    <t>МП "Развитие инфраструктуры Осинского городского округа"</t>
  </si>
  <si>
    <t>МП "Развитие градостроительной деятельности Осинского городского округа"</t>
  </si>
  <si>
    <t>МП "Улучшение гражданского единства и гармонизации межнациональных отношений на территории Осинского городского округа"</t>
  </si>
  <si>
    <t>МП "Формирование современной городской среды Осинского городского округа"</t>
  </si>
  <si>
    <t>МАП "Расселение граждан из многоквартирных домов, признанных аварийными до 1 января 2017г., на территории Осинского городского округа"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</si>
</sst>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4" fontId="2" fillId="0" borderId="2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 wrapText="1"/>
    </xf>
    <xf numFmtId="4" fontId="2" fillId="0" borderId="5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/>
    <xf numFmtId="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/>
    <xf numFmtId="4" fontId="2" fillId="0" borderId="8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 applyProtection="1">
      <alignment horizontal="left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584"/>
  <sheetViews>
    <sheetView showGridLines="0" tabSelected="1" topLeftCell="C292" workbookViewId="0">
      <selection activeCell="I566" sqref="I566:I571"/>
    </sheetView>
  </sheetViews>
  <sheetFormatPr defaultRowHeight="12.75" customHeight="1" outlineLevelRow="7" x14ac:dyDescent="0.2"/>
  <cols>
    <col min="1" max="1" width="16.28515625" style="1" hidden="1" customWidth="1"/>
    <col min="2" max="2" width="7.7109375" style="1" hidden="1" customWidth="1"/>
    <col min="3" max="3" width="41.85546875" style="1" customWidth="1"/>
    <col min="4" max="4" width="13.7109375" style="1" customWidth="1"/>
    <col min="5" max="5" width="11.5703125" style="1" customWidth="1"/>
    <col min="6" max="6" width="11.7109375" style="1" customWidth="1"/>
    <col min="7" max="7" width="11.28515625" style="1" hidden="1" customWidth="1"/>
    <col min="8" max="8" width="4.28515625" style="1" hidden="1" customWidth="1"/>
    <col min="9" max="9" width="14" style="1" customWidth="1"/>
    <col min="10" max="11" width="12.28515625" style="1" customWidth="1"/>
    <col min="12" max="12" width="7" style="1" hidden="1" customWidth="1"/>
    <col min="13" max="16384" width="9.140625" style="1"/>
  </cols>
  <sheetData>
    <row r="1" spans="1:10" ht="9" customHeight="1" x14ac:dyDescent="0.2"/>
    <row r="2" spans="1:10" ht="15.75" customHeight="1" x14ac:dyDescent="0.2">
      <c r="F2" s="56"/>
      <c r="G2" s="56"/>
      <c r="H2" s="56"/>
      <c r="I2" s="56"/>
      <c r="J2" s="56"/>
    </row>
    <row r="3" spans="1:10" ht="15" customHeight="1" x14ac:dyDescent="0.2">
      <c r="A3" s="56" t="s">
        <v>672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5" customHeight="1" x14ac:dyDescent="0.2">
      <c r="A4" s="56" t="s">
        <v>671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2.75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12.75" customHeight="1" x14ac:dyDescent="0.2">
      <c r="J6" s="36" t="s">
        <v>575</v>
      </c>
    </row>
    <row r="7" spans="1:10" ht="63.75" x14ac:dyDescent="0.2">
      <c r="A7" s="58" t="s">
        <v>546</v>
      </c>
      <c r="B7" s="54"/>
      <c r="C7" s="2" t="s">
        <v>576</v>
      </c>
      <c r="D7" s="2" t="s">
        <v>507</v>
      </c>
      <c r="E7" s="2" t="s">
        <v>508</v>
      </c>
      <c r="F7" s="2" t="s">
        <v>667</v>
      </c>
      <c r="G7" s="2"/>
      <c r="H7" s="2"/>
      <c r="I7" s="2" t="s">
        <v>668</v>
      </c>
      <c r="J7" s="2" t="s">
        <v>538</v>
      </c>
    </row>
    <row r="8" spans="1:10" ht="12.75" customHeight="1" x14ac:dyDescent="0.2">
      <c r="A8" s="48" t="s">
        <v>665</v>
      </c>
      <c r="B8" s="49"/>
      <c r="C8" s="39" t="s">
        <v>666</v>
      </c>
      <c r="D8" s="37">
        <v>1075911.53</v>
      </c>
      <c r="E8" s="37">
        <f>G8+H8</f>
        <v>460599.02</v>
      </c>
      <c r="F8" s="37">
        <v>440493.55</v>
      </c>
      <c r="G8" s="37">
        <v>185959.94</v>
      </c>
      <c r="H8" s="37">
        <v>274639.08</v>
      </c>
      <c r="I8" s="37">
        <f>F8/D8%</f>
        <v>40.941428520614515</v>
      </c>
      <c r="J8" s="37">
        <f>F8/E8*100</f>
        <v>95.634929922343289</v>
      </c>
    </row>
    <row r="9" spans="1:10" x14ac:dyDescent="0.2">
      <c r="A9" s="47" t="s">
        <v>577</v>
      </c>
      <c r="B9" s="46"/>
      <c r="C9" s="11" t="s">
        <v>578</v>
      </c>
      <c r="D9" s="12">
        <v>309549.5</v>
      </c>
      <c r="E9" s="37">
        <f>G9+H9</f>
        <v>135289.74</v>
      </c>
      <c r="F9" s="12">
        <v>130864.38</v>
      </c>
      <c r="G9" s="12">
        <v>69569.02</v>
      </c>
      <c r="H9" s="12">
        <v>65720.72</v>
      </c>
      <c r="I9" s="37">
        <f t="shared" ref="I9:I52" si="0">F9/D9%</f>
        <v>42.27575234332474</v>
      </c>
      <c r="J9" s="37">
        <f t="shared" ref="J9:J52" si="1">F9/E9*100</f>
        <v>96.728975900168052</v>
      </c>
    </row>
    <row r="10" spans="1:10" x14ac:dyDescent="0.2">
      <c r="A10" s="47" t="s">
        <v>579</v>
      </c>
      <c r="B10" s="46"/>
      <c r="C10" s="11" t="s">
        <v>580</v>
      </c>
      <c r="D10" s="12">
        <v>121961.60000000001</v>
      </c>
      <c r="E10" s="37">
        <f t="shared" ref="E10:E52" si="2">G10+H10</f>
        <v>58541.57</v>
      </c>
      <c r="F10" s="12">
        <v>54501.96</v>
      </c>
      <c r="G10" s="12">
        <v>26831.55</v>
      </c>
      <c r="H10" s="12">
        <v>31710.02</v>
      </c>
      <c r="I10" s="37">
        <f t="shared" si="0"/>
        <v>44.687803374176788</v>
      </c>
      <c r="J10" s="37">
        <f t="shared" si="1"/>
        <v>93.09958718223649</v>
      </c>
    </row>
    <row r="11" spans="1:10" x14ac:dyDescent="0.2">
      <c r="A11" s="45" t="s">
        <v>581</v>
      </c>
      <c r="B11" s="46"/>
      <c r="C11" s="14" t="s">
        <v>582</v>
      </c>
      <c r="D11" s="15">
        <v>121961.60000000001</v>
      </c>
      <c r="E11" s="38">
        <f t="shared" si="2"/>
        <v>58541.57</v>
      </c>
      <c r="F11" s="15">
        <v>54501.96</v>
      </c>
      <c r="G11" s="15">
        <v>26831.55</v>
      </c>
      <c r="H11" s="15">
        <v>31710.02</v>
      </c>
      <c r="I11" s="37">
        <f t="shared" si="0"/>
        <v>44.687803374176788</v>
      </c>
      <c r="J11" s="38">
        <f t="shared" si="1"/>
        <v>93.09958718223649</v>
      </c>
    </row>
    <row r="12" spans="1:10" ht="38.25" x14ac:dyDescent="0.2">
      <c r="A12" s="47" t="s">
        <v>583</v>
      </c>
      <c r="B12" s="46"/>
      <c r="C12" s="11" t="s">
        <v>584</v>
      </c>
      <c r="D12" s="12">
        <v>15660.5</v>
      </c>
      <c r="E12" s="37">
        <f t="shared" si="2"/>
        <v>7517.05</v>
      </c>
      <c r="F12" s="12">
        <v>6569.49</v>
      </c>
      <c r="G12" s="12">
        <v>3915.13</v>
      </c>
      <c r="H12" s="12">
        <v>3601.92</v>
      </c>
      <c r="I12" s="37">
        <f t="shared" si="0"/>
        <v>41.949426902078478</v>
      </c>
      <c r="J12" s="37">
        <f t="shared" si="1"/>
        <v>87.394523117446326</v>
      </c>
    </row>
    <row r="13" spans="1:10" x14ac:dyDescent="0.2">
      <c r="A13" s="45" t="s">
        <v>585</v>
      </c>
      <c r="B13" s="46"/>
      <c r="C13" s="14" t="s">
        <v>586</v>
      </c>
      <c r="D13" s="15">
        <v>15660.5</v>
      </c>
      <c r="E13" s="38">
        <f t="shared" si="2"/>
        <v>7517.05</v>
      </c>
      <c r="F13" s="15">
        <v>6569.49</v>
      </c>
      <c r="G13" s="15">
        <v>3915.13</v>
      </c>
      <c r="H13" s="15">
        <v>3601.92</v>
      </c>
      <c r="I13" s="37">
        <f t="shared" si="0"/>
        <v>41.949426902078478</v>
      </c>
      <c r="J13" s="38">
        <f t="shared" si="1"/>
        <v>87.394523117446326</v>
      </c>
    </row>
    <row r="14" spans="1:10" x14ac:dyDescent="0.2">
      <c r="A14" s="47" t="s">
        <v>587</v>
      </c>
      <c r="B14" s="46"/>
      <c r="C14" s="11" t="s">
        <v>588</v>
      </c>
      <c r="D14" s="12">
        <v>7234.1</v>
      </c>
      <c r="E14" s="37">
        <f t="shared" si="2"/>
        <v>5489.56</v>
      </c>
      <c r="F14" s="12">
        <v>4962.6899999999996</v>
      </c>
      <c r="G14" s="12">
        <v>4803.97</v>
      </c>
      <c r="H14" s="12">
        <v>685.59</v>
      </c>
      <c r="I14" s="37">
        <f t="shared" si="0"/>
        <v>68.601346401072689</v>
      </c>
      <c r="J14" s="37">
        <f t="shared" si="1"/>
        <v>90.402327326780281</v>
      </c>
    </row>
    <row r="15" spans="1:10" ht="25.5" x14ac:dyDescent="0.2">
      <c r="A15" s="45" t="s">
        <v>589</v>
      </c>
      <c r="B15" s="46"/>
      <c r="C15" s="14" t="s">
        <v>590</v>
      </c>
      <c r="D15" s="15">
        <v>3514.5</v>
      </c>
      <c r="E15" s="38">
        <f t="shared" si="2"/>
        <v>3514.5</v>
      </c>
      <c r="F15" s="15">
        <v>3357.31</v>
      </c>
      <c r="G15" s="15">
        <v>3514.5</v>
      </c>
      <c r="H15" s="15">
        <v>0</v>
      </c>
      <c r="I15" s="37">
        <f t="shared" si="0"/>
        <v>95.527386541471031</v>
      </c>
      <c r="J15" s="38">
        <f t="shared" si="1"/>
        <v>95.527386541471046</v>
      </c>
    </row>
    <row r="16" spans="1:10" x14ac:dyDescent="0.2">
      <c r="A16" s="45" t="s">
        <v>591</v>
      </c>
      <c r="B16" s="46"/>
      <c r="C16" s="14" t="s">
        <v>592</v>
      </c>
      <c r="D16" s="15">
        <v>364.7</v>
      </c>
      <c r="E16" s="38">
        <f t="shared" si="2"/>
        <v>364.7</v>
      </c>
      <c r="F16" s="15">
        <v>171.35</v>
      </c>
      <c r="G16" s="15">
        <v>182.35</v>
      </c>
      <c r="H16" s="15">
        <v>182.35</v>
      </c>
      <c r="I16" s="37">
        <f t="shared" si="0"/>
        <v>46.983822319714832</v>
      </c>
      <c r="J16" s="38">
        <f t="shared" si="1"/>
        <v>46.983822319714832</v>
      </c>
    </row>
    <row r="17" spans="1:10" ht="25.5" x14ac:dyDescent="0.2">
      <c r="A17" s="45" t="s">
        <v>593</v>
      </c>
      <c r="B17" s="46"/>
      <c r="C17" s="14" t="s">
        <v>594</v>
      </c>
      <c r="D17" s="15">
        <v>3354.9</v>
      </c>
      <c r="E17" s="38">
        <f t="shared" si="2"/>
        <v>1610.36</v>
      </c>
      <c r="F17" s="15">
        <v>1434.02</v>
      </c>
      <c r="G17" s="15">
        <v>1107.1199999999999</v>
      </c>
      <c r="H17" s="15">
        <v>503.24</v>
      </c>
      <c r="I17" s="37">
        <f t="shared" si="0"/>
        <v>42.744046022236134</v>
      </c>
      <c r="J17" s="38">
        <f t="shared" si="1"/>
        <v>89.049653493628753</v>
      </c>
    </row>
    <row r="18" spans="1:10" x14ac:dyDescent="0.2">
      <c r="A18" s="47" t="s">
        <v>595</v>
      </c>
      <c r="B18" s="46"/>
      <c r="C18" s="11" t="s">
        <v>596</v>
      </c>
      <c r="D18" s="12">
        <v>64996.800000000003</v>
      </c>
      <c r="E18" s="37">
        <f t="shared" si="2"/>
        <v>16827.86</v>
      </c>
      <c r="F18" s="12">
        <v>20472.189999999999</v>
      </c>
      <c r="G18" s="12">
        <v>11487.03</v>
      </c>
      <c r="H18" s="12">
        <v>5340.83</v>
      </c>
      <c r="I18" s="37">
        <f t="shared" si="0"/>
        <v>31.497227555818128</v>
      </c>
      <c r="J18" s="37">
        <f t="shared" si="1"/>
        <v>121.6565267360199</v>
      </c>
    </row>
    <row r="19" spans="1:10" x14ac:dyDescent="0.2">
      <c r="A19" s="45" t="s">
        <v>597</v>
      </c>
      <c r="B19" s="46"/>
      <c r="C19" s="14" t="s">
        <v>598</v>
      </c>
      <c r="D19" s="15">
        <v>12587.3</v>
      </c>
      <c r="E19" s="38">
        <f t="shared" si="2"/>
        <v>1258.73</v>
      </c>
      <c r="F19" s="15">
        <v>755.27</v>
      </c>
      <c r="G19" s="15">
        <v>881.11</v>
      </c>
      <c r="H19" s="15">
        <v>377.62</v>
      </c>
      <c r="I19" s="37">
        <f t="shared" si="0"/>
        <v>6.0002542244961194</v>
      </c>
      <c r="J19" s="38">
        <f t="shared" si="1"/>
        <v>60.002542244961191</v>
      </c>
    </row>
    <row r="20" spans="1:10" x14ac:dyDescent="0.2">
      <c r="A20" s="45" t="s">
        <v>599</v>
      </c>
      <c r="B20" s="46"/>
      <c r="C20" s="14" t="s">
        <v>600</v>
      </c>
      <c r="D20" s="15">
        <v>36933.1</v>
      </c>
      <c r="E20" s="38">
        <f t="shared" si="2"/>
        <v>9158.43</v>
      </c>
      <c r="F20" s="15">
        <v>13911.66</v>
      </c>
      <c r="G20" s="15">
        <v>6509.26</v>
      </c>
      <c r="H20" s="15">
        <v>2649.17</v>
      </c>
      <c r="I20" s="37">
        <f t="shared" si="0"/>
        <v>37.667187428079423</v>
      </c>
      <c r="J20" s="38">
        <f t="shared" si="1"/>
        <v>151.90005273829684</v>
      </c>
    </row>
    <row r="21" spans="1:10" x14ac:dyDescent="0.2">
      <c r="A21" s="45" t="s">
        <v>601</v>
      </c>
      <c r="B21" s="46"/>
      <c r="C21" s="14" t="s">
        <v>602</v>
      </c>
      <c r="D21" s="15">
        <v>11008.4</v>
      </c>
      <c r="E21" s="38">
        <f t="shared" si="2"/>
        <v>6825.21</v>
      </c>
      <c r="F21" s="15">
        <v>11201.53</v>
      </c>
      <c r="G21" s="15">
        <v>4953.78</v>
      </c>
      <c r="H21" s="15">
        <v>1871.43</v>
      </c>
      <c r="I21" s="37">
        <f t="shared" si="0"/>
        <v>101.75438755859162</v>
      </c>
      <c r="J21" s="38">
        <f t="shared" si="1"/>
        <v>164.11993184092506</v>
      </c>
    </row>
    <row r="22" spans="1:10" x14ac:dyDescent="0.2">
      <c r="A22" s="45" t="s">
        <v>603</v>
      </c>
      <c r="B22" s="46"/>
      <c r="C22" s="14" t="s">
        <v>604</v>
      </c>
      <c r="D22" s="15">
        <v>25924.7</v>
      </c>
      <c r="E22" s="38">
        <f t="shared" si="2"/>
        <v>2333.2200000000003</v>
      </c>
      <c r="F22" s="15">
        <v>2710.13</v>
      </c>
      <c r="G22" s="15">
        <v>1555.48</v>
      </c>
      <c r="H22" s="15">
        <v>777.74</v>
      </c>
      <c r="I22" s="37">
        <f t="shared" si="0"/>
        <v>10.453852889329481</v>
      </c>
      <c r="J22" s="38">
        <f t="shared" si="1"/>
        <v>116.1540703405594</v>
      </c>
    </row>
    <row r="23" spans="1:10" x14ac:dyDescent="0.2">
      <c r="A23" s="45" t="s">
        <v>605</v>
      </c>
      <c r="B23" s="46"/>
      <c r="C23" s="14" t="s">
        <v>606</v>
      </c>
      <c r="D23" s="15">
        <v>15476.4</v>
      </c>
      <c r="E23" s="38">
        <f t="shared" si="2"/>
        <v>6410.7</v>
      </c>
      <c r="F23" s="15">
        <v>5805.26</v>
      </c>
      <c r="G23" s="15">
        <v>4096.66</v>
      </c>
      <c r="H23" s="15">
        <v>2314.04</v>
      </c>
      <c r="I23" s="37">
        <f t="shared" si="0"/>
        <v>37.510402936083324</v>
      </c>
      <c r="J23" s="38">
        <f t="shared" si="1"/>
        <v>90.555789539363886</v>
      </c>
    </row>
    <row r="24" spans="1:10" x14ac:dyDescent="0.2">
      <c r="A24" s="45" t="s">
        <v>607</v>
      </c>
      <c r="B24" s="46"/>
      <c r="C24" s="14" t="s">
        <v>608</v>
      </c>
      <c r="D24" s="15">
        <v>9416.6</v>
      </c>
      <c r="E24" s="38">
        <f t="shared" si="2"/>
        <v>5744.12</v>
      </c>
      <c r="F24" s="15">
        <v>5176.6499999999996</v>
      </c>
      <c r="G24" s="15">
        <v>3672.47</v>
      </c>
      <c r="H24" s="15">
        <v>2071.65</v>
      </c>
      <c r="I24" s="37">
        <f t="shared" si="0"/>
        <v>54.973663530361272</v>
      </c>
      <c r="J24" s="38">
        <f t="shared" si="1"/>
        <v>90.120854021155537</v>
      </c>
    </row>
    <row r="25" spans="1:10" x14ac:dyDescent="0.2">
      <c r="A25" s="45" t="s">
        <v>609</v>
      </c>
      <c r="B25" s="46"/>
      <c r="C25" s="14" t="s">
        <v>610</v>
      </c>
      <c r="D25" s="15">
        <v>6059.8</v>
      </c>
      <c r="E25" s="38">
        <f t="shared" si="2"/>
        <v>666.57999999999993</v>
      </c>
      <c r="F25" s="15">
        <v>628.61</v>
      </c>
      <c r="G25" s="15">
        <v>424.19</v>
      </c>
      <c r="H25" s="15">
        <v>242.39</v>
      </c>
      <c r="I25" s="37">
        <f t="shared" si="0"/>
        <v>10.373444668140863</v>
      </c>
      <c r="J25" s="38">
        <f t="shared" si="1"/>
        <v>94.303759488733547</v>
      </c>
    </row>
    <row r="26" spans="1:10" x14ac:dyDescent="0.2">
      <c r="A26" s="47" t="s">
        <v>611</v>
      </c>
      <c r="B26" s="46"/>
      <c r="C26" s="11" t="s">
        <v>612</v>
      </c>
      <c r="D26" s="12">
        <v>4292.3</v>
      </c>
      <c r="E26" s="37">
        <f t="shared" si="2"/>
        <v>2057.91</v>
      </c>
      <c r="F26" s="12">
        <v>2037.74</v>
      </c>
      <c r="G26" s="12">
        <v>986.08</v>
      </c>
      <c r="H26" s="12">
        <v>1071.83</v>
      </c>
      <c r="I26" s="37">
        <f t="shared" si="0"/>
        <v>47.474314470097617</v>
      </c>
      <c r="J26" s="37">
        <f t="shared" si="1"/>
        <v>99.019879392198888</v>
      </c>
    </row>
    <row r="27" spans="1:10" ht="57.75" customHeight="1" x14ac:dyDescent="0.2">
      <c r="A27" s="47" t="s">
        <v>613</v>
      </c>
      <c r="B27" s="46"/>
      <c r="C27" s="11" t="s">
        <v>614</v>
      </c>
      <c r="D27" s="12">
        <v>77078.399999999994</v>
      </c>
      <c r="E27" s="37">
        <f t="shared" si="2"/>
        <v>38176.259999999995</v>
      </c>
      <c r="F27" s="12">
        <v>37066.71</v>
      </c>
      <c r="G27" s="12">
        <v>19124.419999999998</v>
      </c>
      <c r="H27" s="12">
        <v>19051.84</v>
      </c>
      <c r="I27" s="37">
        <f t="shared" si="0"/>
        <v>48.089620438410762</v>
      </c>
      <c r="J27" s="37">
        <f t="shared" si="1"/>
        <v>97.093612627323893</v>
      </c>
    </row>
    <row r="28" spans="1:10" ht="63.75" hidden="1" x14ac:dyDescent="0.2">
      <c r="A28" s="45" t="s">
        <v>615</v>
      </c>
      <c r="B28" s="46"/>
      <c r="C28" s="14" t="s">
        <v>616</v>
      </c>
      <c r="D28" s="15">
        <v>72588</v>
      </c>
      <c r="E28" s="38">
        <f t="shared" si="2"/>
        <v>35931.06</v>
      </c>
      <c r="F28" s="15">
        <v>33735.14</v>
      </c>
      <c r="G28" s="15">
        <v>18001.82</v>
      </c>
      <c r="H28" s="15">
        <v>17929.240000000002</v>
      </c>
      <c r="I28" s="37">
        <f t="shared" si="0"/>
        <v>46.474816774122445</v>
      </c>
      <c r="J28" s="38">
        <f t="shared" si="1"/>
        <v>93.888518735600897</v>
      </c>
    </row>
    <row r="29" spans="1:10" ht="89.25" hidden="1" x14ac:dyDescent="0.2">
      <c r="A29" s="45" t="s">
        <v>617</v>
      </c>
      <c r="B29" s="46"/>
      <c r="C29" s="16" t="s">
        <v>618</v>
      </c>
      <c r="D29" s="15">
        <v>1123.5999999999999</v>
      </c>
      <c r="E29" s="38">
        <f t="shared" si="2"/>
        <v>561.79999999999995</v>
      </c>
      <c r="F29" s="15">
        <v>841.82</v>
      </c>
      <c r="G29" s="15">
        <v>280.89999999999998</v>
      </c>
      <c r="H29" s="15">
        <v>280.89999999999998</v>
      </c>
      <c r="I29" s="37">
        <f t="shared" si="0"/>
        <v>74.921680313278756</v>
      </c>
      <c r="J29" s="38">
        <f t="shared" si="1"/>
        <v>149.84336062655751</v>
      </c>
    </row>
    <row r="30" spans="1:10" ht="51" hidden="1" x14ac:dyDescent="0.2">
      <c r="A30" s="45" t="s">
        <v>619</v>
      </c>
      <c r="B30" s="46"/>
      <c r="C30" s="14" t="s">
        <v>620</v>
      </c>
      <c r="D30" s="15">
        <v>1237.0999999999999</v>
      </c>
      <c r="E30" s="38">
        <f t="shared" si="2"/>
        <v>618.55999999999995</v>
      </c>
      <c r="F30" s="15">
        <v>412.4</v>
      </c>
      <c r="G30" s="15">
        <v>309.27999999999997</v>
      </c>
      <c r="H30" s="15">
        <v>309.27999999999997</v>
      </c>
      <c r="I30" s="37">
        <f t="shared" si="0"/>
        <v>33.336027806967913</v>
      </c>
      <c r="J30" s="38">
        <f t="shared" si="1"/>
        <v>66.670977754785312</v>
      </c>
    </row>
    <row r="31" spans="1:10" ht="51" hidden="1" x14ac:dyDescent="0.2">
      <c r="A31" s="45" t="s">
        <v>621</v>
      </c>
      <c r="B31" s="46"/>
      <c r="C31" s="14" t="s">
        <v>622</v>
      </c>
      <c r="D31" s="15">
        <v>1169.0999999999999</v>
      </c>
      <c r="E31" s="38">
        <f t="shared" si="2"/>
        <v>584.55999999999995</v>
      </c>
      <c r="F31" s="15">
        <v>1075.17</v>
      </c>
      <c r="G31" s="15">
        <v>292.27999999999997</v>
      </c>
      <c r="H31" s="15">
        <v>292.27999999999997</v>
      </c>
      <c r="I31" s="37">
        <f t="shared" si="0"/>
        <v>91.965614575314362</v>
      </c>
      <c r="J31" s="38">
        <f t="shared" si="1"/>
        <v>183.92808266046262</v>
      </c>
    </row>
    <row r="32" spans="1:10" ht="89.25" hidden="1" x14ac:dyDescent="0.2">
      <c r="A32" s="45" t="s">
        <v>623</v>
      </c>
      <c r="B32" s="46"/>
      <c r="C32" s="16" t="s">
        <v>624</v>
      </c>
      <c r="D32" s="15">
        <v>960.6</v>
      </c>
      <c r="E32" s="38">
        <f t="shared" si="2"/>
        <v>480.3</v>
      </c>
      <c r="F32" s="15">
        <v>1002.19</v>
      </c>
      <c r="G32" s="15">
        <v>240.15</v>
      </c>
      <c r="H32" s="15">
        <v>240.15</v>
      </c>
      <c r="I32" s="37">
        <f t="shared" si="0"/>
        <v>104.32958567561941</v>
      </c>
      <c r="J32" s="38">
        <f t="shared" si="1"/>
        <v>208.65917135123883</v>
      </c>
    </row>
    <row r="33" spans="1:10" ht="25.5" x14ac:dyDescent="0.2">
      <c r="A33" s="47" t="s">
        <v>625</v>
      </c>
      <c r="B33" s="46"/>
      <c r="C33" s="11" t="s">
        <v>626</v>
      </c>
      <c r="D33" s="12">
        <v>979</v>
      </c>
      <c r="E33" s="37">
        <f t="shared" si="2"/>
        <v>636.35</v>
      </c>
      <c r="F33" s="12">
        <v>201.18</v>
      </c>
      <c r="G33" s="12">
        <v>391.6</v>
      </c>
      <c r="H33" s="12">
        <v>244.75</v>
      </c>
      <c r="I33" s="37">
        <f t="shared" si="0"/>
        <v>20.54954034729316</v>
      </c>
      <c r="J33" s="37">
        <f t="shared" si="1"/>
        <v>31.614677457374086</v>
      </c>
    </row>
    <row r="34" spans="1:10" ht="25.5" x14ac:dyDescent="0.2">
      <c r="A34" s="45" t="s">
        <v>627</v>
      </c>
      <c r="B34" s="46"/>
      <c r="C34" s="14" t="s">
        <v>628</v>
      </c>
      <c r="D34" s="15">
        <v>979</v>
      </c>
      <c r="E34" s="38">
        <f t="shared" si="2"/>
        <v>636.35</v>
      </c>
      <c r="F34" s="15">
        <v>201.18</v>
      </c>
      <c r="G34" s="15">
        <v>391.6</v>
      </c>
      <c r="H34" s="15">
        <v>244.75</v>
      </c>
      <c r="I34" s="37">
        <f t="shared" si="0"/>
        <v>20.54954034729316</v>
      </c>
      <c r="J34" s="38">
        <f t="shared" si="1"/>
        <v>31.614677457374086</v>
      </c>
    </row>
    <row r="35" spans="1:10" ht="25.5" x14ac:dyDescent="0.2">
      <c r="A35" s="47" t="s">
        <v>629</v>
      </c>
      <c r="B35" s="46"/>
      <c r="C35" s="11" t="s">
        <v>630</v>
      </c>
      <c r="D35" s="12">
        <v>4726.7</v>
      </c>
      <c r="E35" s="37">
        <f t="shared" si="2"/>
        <v>2305.9</v>
      </c>
      <c r="F35" s="12">
        <v>2291.9699999999998</v>
      </c>
      <c r="G35" s="12">
        <v>0</v>
      </c>
      <c r="H35" s="12">
        <v>2305.9</v>
      </c>
      <c r="I35" s="37">
        <f t="shared" si="0"/>
        <v>48.48985550172425</v>
      </c>
      <c r="J35" s="37">
        <f t="shared" si="1"/>
        <v>99.395897480376419</v>
      </c>
    </row>
    <row r="36" spans="1:10" x14ac:dyDescent="0.2">
      <c r="A36" s="45" t="s">
        <v>631</v>
      </c>
      <c r="B36" s="46"/>
      <c r="C36" s="14" t="s">
        <v>632</v>
      </c>
      <c r="D36" s="15">
        <v>4671.1000000000004</v>
      </c>
      <c r="E36" s="38">
        <f t="shared" si="2"/>
        <v>2305.9</v>
      </c>
      <c r="F36" s="15">
        <v>1200.56</v>
      </c>
      <c r="G36" s="15">
        <v>0</v>
      </c>
      <c r="H36" s="15">
        <v>2305.9</v>
      </c>
      <c r="I36" s="37">
        <f t="shared" si="0"/>
        <v>25.701868938793854</v>
      </c>
      <c r="J36" s="38">
        <f t="shared" si="1"/>
        <v>52.06470358645214</v>
      </c>
    </row>
    <row r="37" spans="1:10" x14ac:dyDescent="0.2">
      <c r="A37" s="45" t="s">
        <v>633</v>
      </c>
      <c r="B37" s="46"/>
      <c r="C37" s="14" t="s">
        <v>634</v>
      </c>
      <c r="D37" s="15">
        <v>55.6</v>
      </c>
      <c r="E37" s="38">
        <f t="shared" si="2"/>
        <v>0</v>
      </c>
      <c r="F37" s="15">
        <v>1091.4100000000001</v>
      </c>
      <c r="G37" s="15">
        <v>0</v>
      </c>
      <c r="H37" s="15">
        <v>0</v>
      </c>
      <c r="I37" s="37">
        <f t="shared" si="0"/>
        <v>1962.9676258992806</v>
      </c>
      <c r="J37" s="38"/>
    </row>
    <row r="38" spans="1:10" ht="25.5" x14ac:dyDescent="0.2">
      <c r="A38" s="47" t="s">
        <v>635</v>
      </c>
      <c r="B38" s="46"/>
      <c r="C38" s="11" t="s">
        <v>636</v>
      </c>
      <c r="D38" s="12">
        <v>4967.8999999999996</v>
      </c>
      <c r="E38" s="37">
        <f t="shared" si="2"/>
        <v>2201.1800000000003</v>
      </c>
      <c r="F38" s="12">
        <v>1755.21</v>
      </c>
      <c r="G38" s="12">
        <v>1261.18</v>
      </c>
      <c r="H38" s="12">
        <v>940</v>
      </c>
      <c r="I38" s="37">
        <f t="shared" si="0"/>
        <v>35.331025181666305</v>
      </c>
      <c r="J38" s="37">
        <f t="shared" si="1"/>
        <v>79.739503357290175</v>
      </c>
    </row>
    <row r="39" spans="1:10" ht="89.25" hidden="1" x14ac:dyDescent="0.2">
      <c r="A39" s="45" t="s">
        <v>637</v>
      </c>
      <c r="B39" s="46"/>
      <c r="C39" s="16" t="s">
        <v>638</v>
      </c>
      <c r="D39" s="15">
        <v>0</v>
      </c>
      <c r="E39" s="38">
        <f t="shared" si="2"/>
        <v>0</v>
      </c>
      <c r="F39" s="15">
        <v>-88.8</v>
      </c>
      <c r="G39" s="15">
        <v>0</v>
      </c>
      <c r="H39" s="15">
        <v>0</v>
      </c>
      <c r="I39" s="37"/>
      <c r="J39" s="38"/>
    </row>
    <row r="40" spans="1:10" ht="38.25" hidden="1" x14ac:dyDescent="0.2">
      <c r="A40" s="45" t="s">
        <v>639</v>
      </c>
      <c r="B40" s="46"/>
      <c r="C40" s="14" t="s">
        <v>640</v>
      </c>
      <c r="D40" s="15">
        <v>4967.8999999999996</v>
      </c>
      <c r="E40" s="38">
        <f t="shared" si="2"/>
        <v>2201.1800000000003</v>
      </c>
      <c r="F40" s="15">
        <v>1315.22</v>
      </c>
      <c r="G40" s="15">
        <v>1261.18</v>
      </c>
      <c r="H40" s="15">
        <v>940</v>
      </c>
      <c r="I40" s="37">
        <f t="shared" si="0"/>
        <v>26.474365426035149</v>
      </c>
      <c r="J40" s="38">
        <f t="shared" si="1"/>
        <v>59.750679181166454</v>
      </c>
    </row>
    <row r="41" spans="1:10" ht="76.5" hidden="1" x14ac:dyDescent="0.2">
      <c r="A41" s="45" t="s">
        <v>641</v>
      </c>
      <c r="B41" s="46"/>
      <c r="C41" s="14" t="s">
        <v>642</v>
      </c>
      <c r="D41" s="15">
        <v>0</v>
      </c>
      <c r="E41" s="38">
        <f t="shared" si="2"/>
        <v>0</v>
      </c>
      <c r="F41" s="15">
        <v>528.79</v>
      </c>
      <c r="G41" s="15">
        <v>0</v>
      </c>
      <c r="H41" s="15">
        <v>0</v>
      </c>
      <c r="I41" s="37"/>
      <c r="J41" s="38"/>
    </row>
    <row r="42" spans="1:10" ht="25.5" x14ac:dyDescent="0.2">
      <c r="A42" s="47" t="s">
        <v>643</v>
      </c>
      <c r="B42" s="46"/>
      <c r="C42" s="11" t="s">
        <v>644</v>
      </c>
      <c r="D42" s="12">
        <v>3840.3</v>
      </c>
      <c r="E42" s="37">
        <f t="shared" si="2"/>
        <v>1536.12</v>
      </c>
      <c r="F42" s="12">
        <v>988.53</v>
      </c>
      <c r="G42" s="12">
        <v>768.06</v>
      </c>
      <c r="H42" s="12">
        <v>768.06</v>
      </c>
      <c r="I42" s="37">
        <f t="shared" si="0"/>
        <v>25.740957737676744</v>
      </c>
      <c r="J42" s="37">
        <f t="shared" si="1"/>
        <v>64.352394344191865</v>
      </c>
    </row>
    <row r="43" spans="1:10" x14ac:dyDescent="0.2">
      <c r="A43" s="47" t="s">
        <v>645</v>
      </c>
      <c r="B43" s="46"/>
      <c r="C43" s="11" t="s">
        <v>646</v>
      </c>
      <c r="D43" s="12">
        <v>3811.9</v>
      </c>
      <c r="E43" s="37">
        <f t="shared" si="2"/>
        <v>0</v>
      </c>
      <c r="F43" s="12">
        <v>16.7</v>
      </c>
      <c r="G43" s="12">
        <v>0</v>
      </c>
      <c r="H43" s="12">
        <v>0</v>
      </c>
      <c r="I43" s="37">
        <f t="shared" si="0"/>
        <v>0.43810173404339042</v>
      </c>
      <c r="J43" s="37"/>
    </row>
    <row r="44" spans="1:10" x14ac:dyDescent="0.2">
      <c r="A44" s="47" t="s">
        <v>647</v>
      </c>
      <c r="B44" s="46"/>
      <c r="C44" s="11" t="s">
        <v>648</v>
      </c>
      <c r="D44" s="12">
        <v>766362.03</v>
      </c>
      <c r="E44" s="37">
        <f t="shared" si="2"/>
        <v>325309.27999999997</v>
      </c>
      <c r="F44" s="12">
        <v>309629.18</v>
      </c>
      <c r="G44" s="12">
        <v>116390.92</v>
      </c>
      <c r="H44" s="12">
        <v>208918.36</v>
      </c>
      <c r="I44" s="37">
        <f t="shared" si="0"/>
        <v>40.402468791414414</v>
      </c>
      <c r="J44" s="37">
        <f t="shared" si="1"/>
        <v>95.179940762833454</v>
      </c>
    </row>
    <row r="45" spans="1:10" ht="38.25" x14ac:dyDescent="0.2">
      <c r="A45" s="47" t="s">
        <v>649</v>
      </c>
      <c r="B45" s="46"/>
      <c r="C45" s="11" t="s">
        <v>650</v>
      </c>
      <c r="D45" s="12">
        <v>771220.82</v>
      </c>
      <c r="E45" s="37">
        <f t="shared" si="2"/>
        <v>330168.06</v>
      </c>
      <c r="F45" s="12">
        <v>314487.98</v>
      </c>
      <c r="G45" s="12">
        <v>121249.7</v>
      </c>
      <c r="H45" s="12">
        <v>208918.36</v>
      </c>
      <c r="I45" s="37">
        <f t="shared" si="0"/>
        <v>40.777942172256189</v>
      </c>
      <c r="J45" s="37">
        <f t="shared" si="1"/>
        <v>95.250879203760647</v>
      </c>
    </row>
    <row r="46" spans="1:10" ht="25.5" x14ac:dyDescent="0.2">
      <c r="A46" s="45" t="s">
        <v>651</v>
      </c>
      <c r="B46" s="46"/>
      <c r="C46" s="14" t="s">
        <v>652</v>
      </c>
      <c r="D46" s="15">
        <v>171772.67</v>
      </c>
      <c r="E46" s="38">
        <f t="shared" si="2"/>
        <v>75635.17</v>
      </c>
      <c r="F46" s="15">
        <v>75992.17</v>
      </c>
      <c r="G46" s="15">
        <v>35450.07</v>
      </c>
      <c r="H46" s="15">
        <v>40185.1</v>
      </c>
      <c r="I46" s="37">
        <f t="shared" si="0"/>
        <v>44.239965531187231</v>
      </c>
      <c r="J46" s="38">
        <f t="shared" si="1"/>
        <v>100.47200264109937</v>
      </c>
    </row>
    <row r="47" spans="1:10" ht="38.25" x14ac:dyDescent="0.2">
      <c r="A47" s="45" t="s">
        <v>653</v>
      </c>
      <c r="B47" s="46"/>
      <c r="C47" s="14" t="s">
        <v>654</v>
      </c>
      <c r="D47" s="15">
        <v>173732.82</v>
      </c>
      <c r="E47" s="38">
        <f t="shared" si="2"/>
        <v>34674.42</v>
      </c>
      <c r="F47" s="15">
        <v>25945.200000000001</v>
      </c>
      <c r="G47" s="15">
        <v>18412.439999999999</v>
      </c>
      <c r="H47" s="15">
        <v>16261.98</v>
      </c>
      <c r="I47" s="37">
        <f t="shared" si="0"/>
        <v>14.933965844795473</v>
      </c>
      <c r="J47" s="38">
        <f t="shared" si="1"/>
        <v>74.825188135807323</v>
      </c>
    </row>
    <row r="48" spans="1:10" ht="25.5" x14ac:dyDescent="0.2">
      <c r="A48" s="45" t="s">
        <v>655</v>
      </c>
      <c r="B48" s="46"/>
      <c r="C48" s="14" t="s">
        <v>656</v>
      </c>
      <c r="D48" s="15">
        <v>377115.06</v>
      </c>
      <c r="E48" s="38">
        <f t="shared" si="2"/>
        <v>198746.8</v>
      </c>
      <c r="F48" s="15">
        <v>192072.67</v>
      </c>
      <c r="G48" s="15">
        <v>62875.92</v>
      </c>
      <c r="H48" s="15">
        <v>135870.88</v>
      </c>
      <c r="I48" s="37">
        <f t="shared" si="0"/>
        <v>50.932113397964009</v>
      </c>
      <c r="J48" s="38">
        <f t="shared" si="1"/>
        <v>96.641893102178258</v>
      </c>
    </row>
    <row r="49" spans="1:12" x14ac:dyDescent="0.2">
      <c r="A49" s="45" t="s">
        <v>657</v>
      </c>
      <c r="B49" s="46"/>
      <c r="C49" s="14" t="s">
        <v>658</v>
      </c>
      <c r="D49" s="15">
        <v>48600.26</v>
      </c>
      <c r="E49" s="38">
        <f t="shared" si="2"/>
        <v>21111.68</v>
      </c>
      <c r="F49" s="15">
        <v>20477.939999999999</v>
      </c>
      <c r="G49" s="15">
        <v>4511.28</v>
      </c>
      <c r="H49" s="15">
        <v>16600.400000000001</v>
      </c>
      <c r="I49" s="37">
        <f t="shared" si="0"/>
        <v>42.135453596338778</v>
      </c>
      <c r="J49" s="38">
        <f t="shared" si="1"/>
        <v>96.99815457604511</v>
      </c>
    </row>
    <row r="50" spans="1:12" x14ac:dyDescent="0.2">
      <c r="A50" s="47" t="s">
        <v>659</v>
      </c>
      <c r="B50" s="46"/>
      <c r="C50" s="11" t="s">
        <v>660</v>
      </c>
      <c r="D50" s="12">
        <v>194.56</v>
      </c>
      <c r="E50" s="37">
        <f t="shared" si="2"/>
        <v>194.56</v>
      </c>
      <c r="F50" s="12">
        <v>194.56</v>
      </c>
      <c r="G50" s="12">
        <v>194.56</v>
      </c>
      <c r="H50" s="12">
        <v>0</v>
      </c>
      <c r="I50" s="37">
        <f t="shared" si="0"/>
        <v>100</v>
      </c>
      <c r="J50" s="37">
        <f t="shared" si="1"/>
        <v>100</v>
      </c>
    </row>
    <row r="51" spans="1:12" ht="76.5" x14ac:dyDescent="0.2">
      <c r="A51" s="47" t="s">
        <v>661</v>
      </c>
      <c r="B51" s="46"/>
      <c r="C51" s="11" t="s">
        <v>662</v>
      </c>
      <c r="D51" s="12">
        <v>75.28</v>
      </c>
      <c r="E51" s="37">
        <f t="shared" si="2"/>
        <v>75.28</v>
      </c>
      <c r="F51" s="12">
        <v>75.319999999999993</v>
      </c>
      <c r="G51" s="12">
        <v>75.28</v>
      </c>
      <c r="H51" s="12">
        <v>0</v>
      </c>
      <c r="I51" s="37">
        <f t="shared" si="0"/>
        <v>100.05313496280552</v>
      </c>
      <c r="J51" s="37">
        <f t="shared" si="1"/>
        <v>100.05313496280553</v>
      </c>
    </row>
    <row r="52" spans="1:12" ht="51" x14ac:dyDescent="0.2">
      <c r="A52" s="47" t="s">
        <v>663</v>
      </c>
      <c r="B52" s="46"/>
      <c r="C52" s="11" t="s">
        <v>664</v>
      </c>
      <c r="D52" s="12">
        <v>-5128.62</v>
      </c>
      <c r="E52" s="37">
        <f t="shared" si="2"/>
        <v>-5128.62</v>
      </c>
      <c r="F52" s="12">
        <v>-5128.6899999999996</v>
      </c>
      <c r="G52" s="12">
        <v>-5128.62</v>
      </c>
      <c r="H52" s="12">
        <v>0</v>
      </c>
      <c r="I52" s="37">
        <f t="shared" si="0"/>
        <v>100.00136488958043</v>
      </c>
      <c r="J52" s="37">
        <f t="shared" si="1"/>
        <v>100.00136488958043</v>
      </c>
    </row>
    <row r="53" spans="1:12" ht="12.75" hidden="1" customHeight="1" x14ac:dyDescent="0.2"/>
    <row r="54" spans="1:12" ht="12.75" hidden="1" customHeight="1" x14ac:dyDescent="0.2">
      <c r="A54" s="57" t="s">
        <v>539</v>
      </c>
      <c r="B54" s="57"/>
      <c r="C54" s="57"/>
      <c r="D54" s="57"/>
      <c r="E54" s="57"/>
      <c r="F54" s="57"/>
      <c r="G54" s="57"/>
      <c r="H54" s="57"/>
      <c r="I54" s="57"/>
      <c r="J54" s="57"/>
    </row>
    <row r="55" spans="1:12" ht="7.5" hidden="1" customHeight="1" x14ac:dyDescent="0.2"/>
    <row r="56" spans="1:12" ht="68.25" hidden="1" customHeight="1" x14ac:dyDescent="0.2">
      <c r="A56" s="2" t="s">
        <v>510</v>
      </c>
      <c r="B56" s="2" t="s">
        <v>511</v>
      </c>
      <c r="C56" s="2" t="s">
        <v>512</v>
      </c>
      <c r="D56" s="2" t="s">
        <v>507</v>
      </c>
      <c r="E56" s="2" t="s">
        <v>508</v>
      </c>
      <c r="F56" s="2" t="s">
        <v>509</v>
      </c>
      <c r="G56" s="7" t="s">
        <v>0</v>
      </c>
      <c r="H56" s="2" t="s">
        <v>1</v>
      </c>
      <c r="I56" s="2" t="s">
        <v>668</v>
      </c>
      <c r="J56" s="2" t="s">
        <v>538</v>
      </c>
    </row>
    <row r="57" spans="1:12" ht="14.25" customHeight="1" x14ac:dyDescent="0.2">
      <c r="A57" s="17"/>
      <c r="B57" s="17"/>
      <c r="C57" s="42" t="s">
        <v>669</v>
      </c>
      <c r="D57" s="22">
        <v>1132743.14145</v>
      </c>
      <c r="E57" s="22">
        <f>(G57+H57)/1000</f>
        <v>520640.65987000003</v>
      </c>
      <c r="F57" s="22">
        <v>422007.94273000001</v>
      </c>
      <c r="G57" s="10">
        <v>211667742.69</v>
      </c>
      <c r="H57" s="5">
        <v>308972917.18000001</v>
      </c>
      <c r="I57" s="41">
        <f>F57/D57%</f>
        <v>37.255395975277921</v>
      </c>
      <c r="J57" s="12">
        <f>F57/E57*100</f>
        <v>81.055510116204161</v>
      </c>
    </row>
    <row r="58" spans="1:12" ht="25.5" collapsed="1" x14ac:dyDescent="0.2">
      <c r="A58" s="2" t="s">
        <v>2</v>
      </c>
      <c r="B58" s="2"/>
      <c r="C58" s="11" t="s">
        <v>673</v>
      </c>
      <c r="D58" s="22">
        <v>3838.9209999999998</v>
      </c>
      <c r="E58" s="22">
        <f t="shared" ref="E58:E89" si="3">(G58+H58)/1000</f>
        <v>432.89400000000001</v>
      </c>
      <c r="F58" s="22">
        <v>123.828</v>
      </c>
      <c r="G58" s="8">
        <v>108660</v>
      </c>
      <c r="H58" s="3">
        <v>324234</v>
      </c>
      <c r="I58" s="41">
        <f>F58/D58%</f>
        <v>3.2255938582742392</v>
      </c>
      <c r="J58" s="12">
        <f>F58/E58*100</f>
        <v>28.604693065738957</v>
      </c>
      <c r="L58" s="1">
        <v>1000</v>
      </c>
    </row>
    <row r="59" spans="1:12" ht="25.5" hidden="1" outlineLevel="1" x14ac:dyDescent="0.2">
      <c r="A59" s="13" t="s">
        <v>3</v>
      </c>
      <c r="B59" s="13"/>
      <c r="C59" s="14" t="s">
        <v>4</v>
      </c>
      <c r="D59" s="21">
        <v>280</v>
      </c>
      <c r="E59" s="21">
        <f t="shared" si="3"/>
        <v>189.8</v>
      </c>
      <c r="F59" s="21">
        <v>84.835999999999999</v>
      </c>
      <c r="G59" s="8">
        <v>94400</v>
      </c>
      <c r="H59" s="3">
        <v>95400</v>
      </c>
      <c r="I59" s="41">
        <f t="shared" ref="I59:I122" si="4">F59/D59%</f>
        <v>30.298571428571432</v>
      </c>
      <c r="J59" s="15">
        <f t="shared" ref="J59:J122" si="5">F59/E59*100</f>
        <v>44.697576396206529</v>
      </c>
    </row>
    <row r="60" spans="1:12" ht="51" hidden="1" outlineLevel="2" x14ac:dyDescent="0.2">
      <c r="A60" s="13" t="s">
        <v>5</v>
      </c>
      <c r="B60" s="13"/>
      <c r="C60" s="14" t="s">
        <v>6</v>
      </c>
      <c r="D60" s="21">
        <v>280</v>
      </c>
      <c r="E60" s="21">
        <f t="shared" si="3"/>
        <v>189.8</v>
      </c>
      <c r="F60" s="21">
        <v>84.835999999999999</v>
      </c>
      <c r="G60" s="8">
        <v>94400</v>
      </c>
      <c r="H60" s="3">
        <v>95400</v>
      </c>
      <c r="I60" s="41">
        <f t="shared" si="4"/>
        <v>30.298571428571432</v>
      </c>
      <c r="J60" s="15">
        <f t="shared" si="5"/>
        <v>44.697576396206529</v>
      </c>
    </row>
    <row r="61" spans="1:12" ht="25.5" hidden="1" outlineLevel="3" x14ac:dyDescent="0.2">
      <c r="A61" s="13" t="s">
        <v>7</v>
      </c>
      <c r="B61" s="13"/>
      <c r="C61" s="14" t="s">
        <v>8</v>
      </c>
      <c r="D61" s="21">
        <v>230</v>
      </c>
      <c r="E61" s="21">
        <f t="shared" si="3"/>
        <v>166.8</v>
      </c>
      <c r="F61" s="21">
        <v>84.835999999999999</v>
      </c>
      <c r="G61" s="8">
        <v>90000</v>
      </c>
      <c r="H61" s="3">
        <v>76800</v>
      </c>
      <c r="I61" s="41">
        <f t="shared" si="4"/>
        <v>36.885217391304352</v>
      </c>
      <c r="J61" s="15">
        <f t="shared" si="5"/>
        <v>50.860911270983209</v>
      </c>
    </row>
    <row r="62" spans="1:12" ht="38.25" hidden="1" outlineLevel="7" x14ac:dyDescent="0.2">
      <c r="A62" s="13"/>
      <c r="B62" s="6" t="s">
        <v>513</v>
      </c>
      <c r="C62" s="18" t="s">
        <v>514</v>
      </c>
      <c r="D62" s="21">
        <v>180</v>
      </c>
      <c r="E62" s="21">
        <f t="shared" si="3"/>
        <v>116.8</v>
      </c>
      <c r="F62" s="21">
        <v>84.835999999999999</v>
      </c>
      <c r="G62" s="9">
        <v>90000</v>
      </c>
      <c r="H62" s="4">
        <v>26800</v>
      </c>
      <c r="I62" s="41">
        <f t="shared" si="4"/>
        <v>47.13111111111111</v>
      </c>
      <c r="J62" s="15">
        <f t="shared" si="5"/>
        <v>72.63356164383562</v>
      </c>
    </row>
    <row r="63" spans="1:12" ht="51" hidden="1" outlineLevel="7" x14ac:dyDescent="0.2">
      <c r="A63" s="13"/>
      <c r="B63" s="6" t="s">
        <v>515</v>
      </c>
      <c r="C63" s="14" t="s">
        <v>516</v>
      </c>
      <c r="D63" s="21">
        <v>50</v>
      </c>
      <c r="E63" s="21">
        <f t="shared" si="3"/>
        <v>50</v>
      </c>
      <c r="F63" s="21">
        <v>0</v>
      </c>
      <c r="G63" s="9">
        <v>0</v>
      </c>
      <c r="H63" s="4">
        <v>50000</v>
      </c>
      <c r="I63" s="41">
        <f t="shared" si="4"/>
        <v>0</v>
      </c>
      <c r="J63" s="15">
        <f t="shared" si="5"/>
        <v>0</v>
      </c>
    </row>
    <row r="64" spans="1:12" ht="38.25" hidden="1" outlineLevel="3" x14ac:dyDescent="0.2">
      <c r="A64" s="13" t="s">
        <v>9</v>
      </c>
      <c r="B64" s="13"/>
      <c r="C64" s="14" t="s">
        <v>10</v>
      </c>
      <c r="D64" s="21">
        <v>50</v>
      </c>
      <c r="E64" s="21">
        <f t="shared" si="3"/>
        <v>23</v>
      </c>
      <c r="F64" s="21">
        <v>0</v>
      </c>
      <c r="G64" s="8">
        <v>4400</v>
      </c>
      <c r="H64" s="3">
        <v>18600</v>
      </c>
      <c r="I64" s="41">
        <f t="shared" si="4"/>
        <v>0</v>
      </c>
      <c r="J64" s="15">
        <f t="shared" si="5"/>
        <v>0</v>
      </c>
    </row>
    <row r="65" spans="1:10" ht="38.25" hidden="1" outlineLevel="7" x14ac:dyDescent="0.2">
      <c r="A65" s="13"/>
      <c r="B65" s="6" t="s">
        <v>513</v>
      </c>
      <c r="C65" s="18" t="s">
        <v>514</v>
      </c>
      <c r="D65" s="21">
        <v>50</v>
      </c>
      <c r="E65" s="21">
        <f t="shared" si="3"/>
        <v>23</v>
      </c>
      <c r="F65" s="21">
        <v>0</v>
      </c>
      <c r="G65" s="9">
        <v>4400</v>
      </c>
      <c r="H65" s="4">
        <v>18600</v>
      </c>
      <c r="I65" s="41">
        <f t="shared" si="4"/>
        <v>0</v>
      </c>
      <c r="J65" s="15">
        <f t="shared" si="5"/>
        <v>0</v>
      </c>
    </row>
    <row r="66" spans="1:10" hidden="1" outlineLevel="1" x14ac:dyDescent="0.2">
      <c r="A66" s="13" t="s">
        <v>11</v>
      </c>
      <c r="B66" s="13"/>
      <c r="C66" s="14" t="s">
        <v>12</v>
      </c>
      <c r="D66" s="21">
        <v>3558.9209999999998</v>
      </c>
      <c r="E66" s="21">
        <f t="shared" si="3"/>
        <v>243.09399999999999</v>
      </c>
      <c r="F66" s="21">
        <v>38.991999999999997</v>
      </c>
      <c r="G66" s="8">
        <v>14260</v>
      </c>
      <c r="H66" s="3">
        <v>228834</v>
      </c>
      <c r="I66" s="41">
        <f t="shared" si="4"/>
        <v>1.0956129680877995</v>
      </c>
      <c r="J66" s="15">
        <f t="shared" si="5"/>
        <v>16.039885805490879</v>
      </c>
    </row>
    <row r="67" spans="1:10" ht="63.75" hidden="1" outlineLevel="2" x14ac:dyDescent="0.2">
      <c r="A67" s="13" t="s">
        <v>13</v>
      </c>
      <c r="B67" s="13"/>
      <c r="C67" s="14" t="s">
        <v>14</v>
      </c>
      <c r="D67" s="21">
        <v>3558.9209999999998</v>
      </c>
      <c r="E67" s="21">
        <f t="shared" si="3"/>
        <v>243.09399999999999</v>
      </c>
      <c r="F67" s="21">
        <v>38.991999999999997</v>
      </c>
      <c r="G67" s="8">
        <v>14260</v>
      </c>
      <c r="H67" s="3">
        <v>228834</v>
      </c>
      <c r="I67" s="41">
        <f t="shared" si="4"/>
        <v>1.0956129680877995</v>
      </c>
      <c r="J67" s="15">
        <f t="shared" si="5"/>
        <v>16.039885805490879</v>
      </c>
    </row>
    <row r="68" spans="1:10" ht="38.25" hidden="1" outlineLevel="3" x14ac:dyDescent="0.2">
      <c r="A68" s="13" t="s">
        <v>15</v>
      </c>
      <c r="B68" s="13"/>
      <c r="C68" s="14" t="s">
        <v>16</v>
      </c>
      <c r="D68" s="21">
        <v>2819.9209999999998</v>
      </c>
      <c r="E68" s="21">
        <f t="shared" si="3"/>
        <v>0</v>
      </c>
      <c r="F68" s="21">
        <v>0</v>
      </c>
      <c r="G68" s="8">
        <v>0</v>
      </c>
      <c r="H68" s="3">
        <v>0</v>
      </c>
      <c r="I68" s="41">
        <f t="shared" si="4"/>
        <v>0</v>
      </c>
      <c r="J68" s="15">
        <v>0</v>
      </c>
    </row>
    <row r="69" spans="1:10" ht="51" hidden="1" outlineLevel="7" x14ac:dyDescent="0.2">
      <c r="A69" s="13"/>
      <c r="B69" s="6" t="s">
        <v>515</v>
      </c>
      <c r="C69" s="14" t="s">
        <v>516</v>
      </c>
      <c r="D69" s="21">
        <v>2819.9209999999998</v>
      </c>
      <c r="E69" s="21">
        <f t="shared" si="3"/>
        <v>0</v>
      </c>
      <c r="F69" s="21">
        <v>0</v>
      </c>
      <c r="G69" s="9">
        <v>0</v>
      </c>
      <c r="H69" s="4">
        <v>0</v>
      </c>
      <c r="I69" s="41">
        <f t="shared" si="4"/>
        <v>0</v>
      </c>
      <c r="J69" s="15">
        <v>0</v>
      </c>
    </row>
    <row r="70" spans="1:10" ht="25.5" hidden="1" outlineLevel="3" x14ac:dyDescent="0.2">
      <c r="A70" s="13" t="s">
        <v>17</v>
      </c>
      <c r="B70" s="13"/>
      <c r="C70" s="14" t="s">
        <v>18</v>
      </c>
      <c r="D70" s="21">
        <v>150</v>
      </c>
      <c r="E70" s="21">
        <f t="shared" si="3"/>
        <v>69</v>
      </c>
      <c r="F70" s="21">
        <v>0</v>
      </c>
      <c r="G70" s="8">
        <v>0</v>
      </c>
      <c r="H70" s="3">
        <v>69000</v>
      </c>
      <c r="I70" s="41">
        <f t="shared" si="4"/>
        <v>0</v>
      </c>
      <c r="J70" s="15">
        <f t="shared" si="5"/>
        <v>0</v>
      </c>
    </row>
    <row r="71" spans="1:10" ht="38.25" hidden="1" outlineLevel="7" x14ac:dyDescent="0.2">
      <c r="A71" s="13"/>
      <c r="B71" s="6" t="s">
        <v>513</v>
      </c>
      <c r="C71" s="18" t="s">
        <v>514</v>
      </c>
      <c r="D71" s="21">
        <v>150</v>
      </c>
      <c r="E71" s="21">
        <f t="shared" si="3"/>
        <v>69</v>
      </c>
      <c r="F71" s="21">
        <v>0</v>
      </c>
      <c r="G71" s="9">
        <v>0</v>
      </c>
      <c r="H71" s="4">
        <v>69000</v>
      </c>
      <c r="I71" s="41">
        <f t="shared" si="4"/>
        <v>0</v>
      </c>
      <c r="J71" s="15">
        <f t="shared" si="5"/>
        <v>0</v>
      </c>
    </row>
    <row r="72" spans="1:10" ht="25.5" hidden="1" outlineLevel="3" x14ac:dyDescent="0.2">
      <c r="A72" s="13" t="s">
        <v>19</v>
      </c>
      <c r="B72" s="13"/>
      <c r="C72" s="14" t="s">
        <v>20</v>
      </c>
      <c r="D72" s="21">
        <v>150</v>
      </c>
      <c r="E72" s="21">
        <f t="shared" si="3"/>
        <v>0</v>
      </c>
      <c r="F72" s="21">
        <v>0</v>
      </c>
      <c r="G72" s="8">
        <v>0</v>
      </c>
      <c r="H72" s="3">
        <v>0</v>
      </c>
      <c r="I72" s="41">
        <f t="shared" si="4"/>
        <v>0</v>
      </c>
      <c r="J72" s="15">
        <v>0</v>
      </c>
    </row>
    <row r="73" spans="1:10" ht="51" hidden="1" outlineLevel="7" x14ac:dyDescent="0.2">
      <c r="A73" s="13"/>
      <c r="B73" s="6" t="s">
        <v>515</v>
      </c>
      <c r="C73" s="14" t="s">
        <v>516</v>
      </c>
      <c r="D73" s="21">
        <v>150</v>
      </c>
      <c r="E73" s="21">
        <f t="shared" si="3"/>
        <v>0</v>
      </c>
      <c r="F73" s="21">
        <v>0</v>
      </c>
      <c r="G73" s="9">
        <v>0</v>
      </c>
      <c r="H73" s="4">
        <v>0</v>
      </c>
      <c r="I73" s="41">
        <f t="shared" si="4"/>
        <v>0</v>
      </c>
      <c r="J73" s="15">
        <v>0</v>
      </c>
    </row>
    <row r="74" spans="1:10" ht="38.25" hidden="1" outlineLevel="3" x14ac:dyDescent="0.2">
      <c r="A74" s="13" t="s">
        <v>21</v>
      </c>
      <c r="B74" s="13"/>
      <c r="C74" s="14" t="s">
        <v>22</v>
      </c>
      <c r="D74" s="21">
        <v>439</v>
      </c>
      <c r="E74" s="21">
        <f t="shared" si="3"/>
        <v>174.09399999999999</v>
      </c>
      <c r="F74" s="21">
        <v>38.991999999999997</v>
      </c>
      <c r="G74" s="8">
        <v>14260</v>
      </c>
      <c r="H74" s="3">
        <v>159834</v>
      </c>
      <c r="I74" s="41">
        <f t="shared" si="4"/>
        <v>8.8820045558086562</v>
      </c>
      <c r="J74" s="15">
        <f t="shared" si="5"/>
        <v>22.397095821797418</v>
      </c>
    </row>
    <row r="75" spans="1:10" ht="38.25" hidden="1" outlineLevel="7" x14ac:dyDescent="0.2">
      <c r="A75" s="13"/>
      <c r="B75" s="6" t="s">
        <v>513</v>
      </c>
      <c r="C75" s="18" t="s">
        <v>514</v>
      </c>
      <c r="D75" s="21">
        <v>199</v>
      </c>
      <c r="E75" s="21">
        <f t="shared" si="3"/>
        <v>93.52</v>
      </c>
      <c r="F75" s="21">
        <v>8.9920000000000009</v>
      </c>
      <c r="G75" s="9">
        <v>14260</v>
      </c>
      <c r="H75" s="4">
        <v>79260</v>
      </c>
      <c r="I75" s="41">
        <f t="shared" si="4"/>
        <v>4.518592964824121</v>
      </c>
      <c r="J75" s="15">
        <f t="shared" si="5"/>
        <v>9.615055603079556</v>
      </c>
    </row>
    <row r="76" spans="1:10" ht="51" hidden="1" outlineLevel="7" x14ac:dyDescent="0.2">
      <c r="A76" s="13"/>
      <c r="B76" s="6" t="s">
        <v>515</v>
      </c>
      <c r="C76" s="14" t="s">
        <v>516</v>
      </c>
      <c r="D76" s="21">
        <v>240</v>
      </c>
      <c r="E76" s="21">
        <f t="shared" si="3"/>
        <v>80.573999999999998</v>
      </c>
      <c r="F76" s="21">
        <v>30</v>
      </c>
      <c r="G76" s="9">
        <v>0</v>
      </c>
      <c r="H76" s="4">
        <v>80574</v>
      </c>
      <c r="I76" s="41">
        <f t="shared" si="4"/>
        <v>12.5</v>
      </c>
      <c r="J76" s="15">
        <f t="shared" si="5"/>
        <v>37.232854270608385</v>
      </c>
    </row>
    <row r="77" spans="1:10" ht="25.5" collapsed="1" x14ac:dyDescent="0.2">
      <c r="A77" s="2" t="s">
        <v>23</v>
      </c>
      <c r="B77" s="2"/>
      <c r="C77" s="11" t="s">
        <v>674</v>
      </c>
      <c r="D77" s="22">
        <v>27121.925999999999</v>
      </c>
      <c r="E77" s="22">
        <f t="shared" si="3"/>
        <v>18225.886869999998</v>
      </c>
      <c r="F77" s="22">
        <v>9528.2340000000004</v>
      </c>
      <c r="G77" s="8">
        <v>5950156</v>
      </c>
      <c r="H77" s="3">
        <v>12275730.869999999</v>
      </c>
      <c r="I77" s="41">
        <f t="shared" si="4"/>
        <v>35.131111264000943</v>
      </c>
      <c r="J77" s="12">
        <f t="shared" si="5"/>
        <v>52.278575347044288</v>
      </c>
    </row>
    <row r="78" spans="1:10" ht="25.5" hidden="1" outlineLevel="1" x14ac:dyDescent="0.2">
      <c r="A78" s="13" t="s">
        <v>24</v>
      </c>
      <c r="B78" s="13"/>
      <c r="C78" s="14" t="s">
        <v>25</v>
      </c>
      <c r="D78" s="21">
        <v>26302.925999999999</v>
      </c>
      <c r="E78" s="21">
        <f t="shared" si="3"/>
        <v>17430.886869999998</v>
      </c>
      <c r="F78" s="21">
        <v>9016.2340000000004</v>
      </c>
      <c r="G78" s="8">
        <v>5372156</v>
      </c>
      <c r="H78" s="3">
        <v>12058730.869999999</v>
      </c>
      <c r="I78" s="41">
        <f t="shared" si="4"/>
        <v>34.278444915215893</v>
      </c>
      <c r="J78" s="15">
        <f t="shared" si="5"/>
        <v>51.725618250197499</v>
      </c>
    </row>
    <row r="79" spans="1:10" ht="63.75" hidden="1" outlineLevel="2" x14ac:dyDescent="0.2">
      <c r="A79" s="13" t="s">
        <v>26</v>
      </c>
      <c r="B79" s="13"/>
      <c r="C79" s="14" t="s">
        <v>27</v>
      </c>
      <c r="D79" s="21">
        <v>26302.925999999999</v>
      </c>
      <c r="E79" s="21">
        <f t="shared" si="3"/>
        <v>17430.886869999998</v>
      </c>
      <c r="F79" s="21">
        <v>9016.2340000000004</v>
      </c>
      <c r="G79" s="8">
        <v>5372156</v>
      </c>
      <c r="H79" s="3">
        <v>12058730.869999999</v>
      </c>
      <c r="I79" s="41">
        <f t="shared" si="4"/>
        <v>34.278444915215893</v>
      </c>
      <c r="J79" s="15">
        <f t="shared" si="5"/>
        <v>51.725618250197499</v>
      </c>
    </row>
    <row r="80" spans="1:10" ht="25.5" hidden="1" outlineLevel="3" x14ac:dyDescent="0.2">
      <c r="A80" s="13" t="s">
        <v>28</v>
      </c>
      <c r="B80" s="13"/>
      <c r="C80" s="14" t="s">
        <v>29</v>
      </c>
      <c r="D80" s="21">
        <v>142.5</v>
      </c>
      <c r="E80" s="21">
        <f t="shared" si="3"/>
        <v>100.8</v>
      </c>
      <c r="F80" s="21">
        <v>19.5</v>
      </c>
      <c r="G80" s="8">
        <v>19500</v>
      </c>
      <c r="H80" s="3">
        <v>81300</v>
      </c>
      <c r="I80" s="41">
        <f t="shared" si="4"/>
        <v>13.684210526315789</v>
      </c>
      <c r="J80" s="15">
        <f t="shared" si="5"/>
        <v>19.345238095238095</v>
      </c>
    </row>
    <row r="81" spans="1:10" hidden="1" outlineLevel="7" x14ac:dyDescent="0.2">
      <c r="A81" s="13"/>
      <c r="B81" s="6" t="s">
        <v>517</v>
      </c>
      <c r="C81" s="14" t="s">
        <v>518</v>
      </c>
      <c r="D81" s="21">
        <v>142.5</v>
      </c>
      <c r="E81" s="21">
        <f t="shared" si="3"/>
        <v>100.8</v>
      </c>
      <c r="F81" s="21">
        <v>19.5</v>
      </c>
      <c r="G81" s="9">
        <v>19500</v>
      </c>
      <c r="H81" s="4">
        <v>81300</v>
      </c>
      <c r="I81" s="41">
        <f t="shared" si="4"/>
        <v>13.684210526315789</v>
      </c>
      <c r="J81" s="15">
        <f t="shared" si="5"/>
        <v>19.345238095238095</v>
      </c>
    </row>
    <row r="82" spans="1:10" ht="51" hidden="1" outlineLevel="3" x14ac:dyDescent="0.2">
      <c r="A82" s="13" t="s">
        <v>30</v>
      </c>
      <c r="B82" s="13"/>
      <c r="C82" s="14" t="s">
        <v>31</v>
      </c>
      <c r="D82" s="21">
        <v>336</v>
      </c>
      <c r="E82" s="21">
        <f t="shared" si="3"/>
        <v>227</v>
      </c>
      <c r="F82" s="21">
        <v>35</v>
      </c>
      <c r="G82" s="8">
        <v>115000</v>
      </c>
      <c r="H82" s="3">
        <v>112000</v>
      </c>
      <c r="I82" s="41">
        <f t="shared" si="4"/>
        <v>10.416666666666668</v>
      </c>
      <c r="J82" s="15">
        <f t="shared" si="5"/>
        <v>15.418502202643172</v>
      </c>
    </row>
    <row r="83" spans="1:10" ht="38.25" hidden="1" outlineLevel="7" x14ac:dyDescent="0.2">
      <c r="A83" s="13"/>
      <c r="B83" s="6" t="s">
        <v>513</v>
      </c>
      <c r="C83" s="18" t="s">
        <v>514</v>
      </c>
      <c r="D83" s="21">
        <v>80</v>
      </c>
      <c r="E83" s="21">
        <f t="shared" si="3"/>
        <v>80</v>
      </c>
      <c r="F83" s="21">
        <v>0</v>
      </c>
      <c r="G83" s="9">
        <v>80000</v>
      </c>
      <c r="H83" s="4">
        <v>0</v>
      </c>
      <c r="I83" s="41">
        <f t="shared" si="4"/>
        <v>0</v>
      </c>
      <c r="J83" s="15">
        <f t="shared" si="5"/>
        <v>0</v>
      </c>
    </row>
    <row r="84" spans="1:10" hidden="1" outlineLevel="7" x14ac:dyDescent="0.2">
      <c r="A84" s="13"/>
      <c r="B84" s="6" t="s">
        <v>517</v>
      </c>
      <c r="C84" s="14" t="s">
        <v>518</v>
      </c>
      <c r="D84" s="21">
        <v>256</v>
      </c>
      <c r="E84" s="21">
        <f t="shared" si="3"/>
        <v>147</v>
      </c>
      <c r="F84" s="21">
        <v>35</v>
      </c>
      <c r="G84" s="9">
        <v>35000</v>
      </c>
      <c r="H84" s="4">
        <v>112000</v>
      </c>
      <c r="I84" s="41">
        <f t="shared" si="4"/>
        <v>13.671875</v>
      </c>
      <c r="J84" s="15">
        <f t="shared" si="5"/>
        <v>23.809523809523807</v>
      </c>
    </row>
    <row r="85" spans="1:10" ht="38.25" hidden="1" outlineLevel="3" x14ac:dyDescent="0.2">
      <c r="A85" s="13" t="s">
        <v>32</v>
      </c>
      <c r="B85" s="13"/>
      <c r="C85" s="14" t="s">
        <v>33</v>
      </c>
      <c r="D85" s="21">
        <v>185.3</v>
      </c>
      <c r="E85" s="21">
        <f t="shared" si="3"/>
        <v>76.400000000000006</v>
      </c>
      <c r="F85" s="21">
        <v>68.2</v>
      </c>
      <c r="G85" s="8">
        <v>68200</v>
      </c>
      <c r="H85" s="3">
        <v>8200</v>
      </c>
      <c r="I85" s="41">
        <f t="shared" si="4"/>
        <v>36.805180787911489</v>
      </c>
      <c r="J85" s="15">
        <f t="shared" si="5"/>
        <v>89.267015706806291</v>
      </c>
    </row>
    <row r="86" spans="1:10" ht="38.25" hidden="1" outlineLevel="7" x14ac:dyDescent="0.2">
      <c r="A86" s="13"/>
      <c r="B86" s="6" t="s">
        <v>513</v>
      </c>
      <c r="C86" s="18" t="s">
        <v>514</v>
      </c>
      <c r="D86" s="21">
        <v>120</v>
      </c>
      <c r="E86" s="21">
        <f t="shared" si="3"/>
        <v>60</v>
      </c>
      <c r="F86" s="21">
        <v>60</v>
      </c>
      <c r="G86" s="9">
        <v>60000</v>
      </c>
      <c r="H86" s="4">
        <v>0</v>
      </c>
      <c r="I86" s="41">
        <f t="shared" si="4"/>
        <v>50</v>
      </c>
      <c r="J86" s="15">
        <f t="shared" si="5"/>
        <v>100</v>
      </c>
    </row>
    <row r="87" spans="1:10" hidden="1" outlineLevel="7" x14ac:dyDescent="0.2">
      <c r="A87" s="13"/>
      <c r="B87" s="6" t="s">
        <v>517</v>
      </c>
      <c r="C87" s="14" t="s">
        <v>518</v>
      </c>
      <c r="D87" s="21">
        <v>65.3</v>
      </c>
      <c r="E87" s="21">
        <f t="shared" si="3"/>
        <v>16.399999999999999</v>
      </c>
      <c r="F87" s="21">
        <v>8.1999999999999993</v>
      </c>
      <c r="G87" s="9">
        <v>8200</v>
      </c>
      <c r="H87" s="4">
        <v>8200</v>
      </c>
      <c r="I87" s="41">
        <f t="shared" si="4"/>
        <v>12.557427258805511</v>
      </c>
      <c r="J87" s="15">
        <f t="shared" si="5"/>
        <v>50</v>
      </c>
    </row>
    <row r="88" spans="1:10" hidden="1" outlineLevel="3" x14ac:dyDescent="0.2">
      <c r="A88" s="13" t="s">
        <v>34</v>
      </c>
      <c r="B88" s="13"/>
      <c r="C88" s="14" t="s">
        <v>35</v>
      </c>
      <c r="D88" s="21">
        <v>17925.560000000001</v>
      </c>
      <c r="E88" s="21">
        <f t="shared" si="3"/>
        <v>10890.166999999999</v>
      </c>
      <c r="F88" s="21">
        <v>4665.8109999999997</v>
      </c>
      <c r="G88" s="8">
        <v>1952020</v>
      </c>
      <c r="H88" s="3">
        <v>8938147</v>
      </c>
      <c r="I88" s="41">
        <f t="shared" si="4"/>
        <v>26.028815836157975</v>
      </c>
      <c r="J88" s="15">
        <f t="shared" si="5"/>
        <v>42.844255740063488</v>
      </c>
    </row>
    <row r="89" spans="1:10" ht="25.5" hidden="1" outlineLevel="7" x14ac:dyDescent="0.2">
      <c r="A89" s="13"/>
      <c r="B89" s="13" t="s">
        <v>520</v>
      </c>
      <c r="C89" s="14" t="s">
        <v>519</v>
      </c>
      <c r="D89" s="21">
        <v>17925.560000000001</v>
      </c>
      <c r="E89" s="21">
        <f t="shared" si="3"/>
        <v>10890.166999999999</v>
      </c>
      <c r="F89" s="21">
        <v>4665.8109999999997</v>
      </c>
      <c r="G89" s="9">
        <v>1952020</v>
      </c>
      <c r="H89" s="4">
        <v>8938147</v>
      </c>
      <c r="I89" s="41">
        <f t="shared" si="4"/>
        <v>26.028815836157975</v>
      </c>
      <c r="J89" s="15">
        <f t="shared" si="5"/>
        <v>42.844255740063488</v>
      </c>
    </row>
    <row r="90" spans="1:10" ht="51" hidden="1" outlineLevel="3" x14ac:dyDescent="0.2">
      <c r="A90" s="13" t="s">
        <v>36</v>
      </c>
      <c r="B90" s="13"/>
      <c r="C90" s="14" t="s">
        <v>37</v>
      </c>
      <c r="D90" s="21">
        <v>7713.5659999999998</v>
      </c>
      <c r="E90" s="21">
        <f t="shared" ref="E90:E114" si="6">(G90+H90)/1000</f>
        <v>6136.5198700000001</v>
      </c>
      <c r="F90" s="21">
        <v>4227.723</v>
      </c>
      <c r="G90" s="8">
        <v>3217436</v>
      </c>
      <c r="H90" s="3">
        <v>2919083.87</v>
      </c>
      <c r="I90" s="41">
        <f t="shared" si="4"/>
        <v>54.808930136852396</v>
      </c>
      <c r="J90" s="15">
        <f t="shared" si="5"/>
        <v>68.894472592981273</v>
      </c>
    </row>
    <row r="91" spans="1:10" ht="25.5" hidden="1" outlineLevel="7" x14ac:dyDescent="0.2">
      <c r="A91" s="13"/>
      <c r="B91" s="13" t="s">
        <v>520</v>
      </c>
      <c r="C91" s="14" t="s">
        <v>519</v>
      </c>
      <c r="D91" s="21">
        <v>7713.5659999999998</v>
      </c>
      <c r="E91" s="21">
        <f t="shared" si="6"/>
        <v>6136.5198700000001</v>
      </c>
      <c r="F91" s="21">
        <v>4227.723</v>
      </c>
      <c r="G91" s="9">
        <v>3217436</v>
      </c>
      <c r="H91" s="4">
        <v>2919083.87</v>
      </c>
      <c r="I91" s="41">
        <f t="shared" si="4"/>
        <v>54.808930136852396</v>
      </c>
      <c r="J91" s="15">
        <f t="shared" si="5"/>
        <v>68.894472592981273</v>
      </c>
    </row>
    <row r="92" spans="1:10" ht="38.25" hidden="1" outlineLevel="1" x14ac:dyDescent="0.2">
      <c r="A92" s="13" t="s">
        <v>38</v>
      </c>
      <c r="B92" s="13"/>
      <c r="C92" s="14" t="s">
        <v>39</v>
      </c>
      <c r="D92" s="21">
        <v>819</v>
      </c>
      <c r="E92" s="21">
        <f t="shared" si="6"/>
        <v>795</v>
      </c>
      <c r="F92" s="21">
        <v>512</v>
      </c>
      <c r="G92" s="8">
        <v>578000</v>
      </c>
      <c r="H92" s="3">
        <v>217000</v>
      </c>
      <c r="I92" s="41">
        <f t="shared" si="4"/>
        <v>62.515262515262521</v>
      </c>
      <c r="J92" s="15">
        <f t="shared" si="5"/>
        <v>64.40251572327044</v>
      </c>
    </row>
    <row r="93" spans="1:10" ht="51" hidden="1" outlineLevel="2" x14ac:dyDescent="0.2">
      <c r="A93" s="13" t="s">
        <v>40</v>
      </c>
      <c r="B93" s="13"/>
      <c r="C93" s="14" t="s">
        <v>41</v>
      </c>
      <c r="D93" s="21">
        <v>819</v>
      </c>
      <c r="E93" s="21">
        <f t="shared" si="6"/>
        <v>795</v>
      </c>
      <c r="F93" s="21">
        <v>512</v>
      </c>
      <c r="G93" s="8">
        <v>578000</v>
      </c>
      <c r="H93" s="3">
        <v>217000</v>
      </c>
      <c r="I93" s="41">
        <f t="shared" si="4"/>
        <v>62.515262515262521</v>
      </c>
      <c r="J93" s="15">
        <f t="shared" si="5"/>
        <v>64.40251572327044</v>
      </c>
    </row>
    <row r="94" spans="1:10" ht="25.5" hidden="1" outlineLevel="3" x14ac:dyDescent="0.2">
      <c r="A94" s="13" t="s">
        <v>42</v>
      </c>
      <c r="B94" s="13"/>
      <c r="C94" s="14" t="s">
        <v>43</v>
      </c>
      <c r="D94" s="21">
        <v>597</v>
      </c>
      <c r="E94" s="21">
        <f t="shared" si="6"/>
        <v>583</v>
      </c>
      <c r="F94" s="21">
        <v>507</v>
      </c>
      <c r="G94" s="8">
        <v>546000</v>
      </c>
      <c r="H94" s="3">
        <v>37000</v>
      </c>
      <c r="I94" s="41">
        <f t="shared" si="4"/>
        <v>84.924623115577887</v>
      </c>
      <c r="J94" s="15">
        <f t="shared" si="5"/>
        <v>86.963979416809593</v>
      </c>
    </row>
    <row r="95" spans="1:10" hidden="1" outlineLevel="7" x14ac:dyDescent="0.2">
      <c r="A95" s="13"/>
      <c r="B95" s="13" t="s">
        <v>517</v>
      </c>
      <c r="C95" s="14" t="s">
        <v>518</v>
      </c>
      <c r="D95" s="21">
        <v>597</v>
      </c>
      <c r="E95" s="21">
        <f t="shared" si="6"/>
        <v>583</v>
      </c>
      <c r="F95" s="21">
        <v>507</v>
      </c>
      <c r="G95" s="9">
        <v>546000</v>
      </c>
      <c r="H95" s="4">
        <v>37000</v>
      </c>
      <c r="I95" s="41">
        <f t="shared" si="4"/>
        <v>84.924623115577887</v>
      </c>
      <c r="J95" s="15">
        <f t="shared" si="5"/>
        <v>86.963979416809593</v>
      </c>
    </row>
    <row r="96" spans="1:10" ht="25.5" hidden="1" outlineLevel="3" x14ac:dyDescent="0.2">
      <c r="A96" s="13" t="s">
        <v>44</v>
      </c>
      <c r="B96" s="13"/>
      <c r="C96" s="14" t="s">
        <v>45</v>
      </c>
      <c r="D96" s="21">
        <v>22</v>
      </c>
      <c r="E96" s="21">
        <f t="shared" si="6"/>
        <v>12</v>
      </c>
      <c r="F96" s="21">
        <v>5</v>
      </c>
      <c r="G96" s="8">
        <v>12000</v>
      </c>
      <c r="H96" s="3">
        <v>0</v>
      </c>
      <c r="I96" s="41">
        <f t="shared" si="4"/>
        <v>22.727272727272727</v>
      </c>
      <c r="J96" s="15">
        <f t="shared" si="5"/>
        <v>41.666666666666671</v>
      </c>
    </row>
    <row r="97" spans="1:10" hidden="1" outlineLevel="7" x14ac:dyDescent="0.2">
      <c r="A97" s="13"/>
      <c r="B97" s="13" t="s">
        <v>517</v>
      </c>
      <c r="C97" s="14" t="s">
        <v>518</v>
      </c>
      <c r="D97" s="21">
        <v>22</v>
      </c>
      <c r="E97" s="21">
        <f t="shared" si="6"/>
        <v>12</v>
      </c>
      <c r="F97" s="21">
        <v>5</v>
      </c>
      <c r="G97" s="9">
        <v>12000</v>
      </c>
      <c r="H97" s="4">
        <v>0</v>
      </c>
      <c r="I97" s="41">
        <f t="shared" si="4"/>
        <v>22.727272727272727</v>
      </c>
      <c r="J97" s="15">
        <f t="shared" si="5"/>
        <v>41.666666666666671</v>
      </c>
    </row>
    <row r="98" spans="1:10" ht="25.5" hidden="1" outlineLevel="3" x14ac:dyDescent="0.2">
      <c r="A98" s="13" t="s">
        <v>46</v>
      </c>
      <c r="B98" s="13"/>
      <c r="C98" s="14" t="s">
        <v>47</v>
      </c>
      <c r="D98" s="21">
        <v>200</v>
      </c>
      <c r="E98" s="21">
        <f t="shared" si="6"/>
        <v>200</v>
      </c>
      <c r="F98" s="21">
        <v>0</v>
      </c>
      <c r="G98" s="8">
        <v>20000</v>
      </c>
      <c r="H98" s="3">
        <v>180000</v>
      </c>
      <c r="I98" s="41">
        <f t="shared" si="4"/>
        <v>0</v>
      </c>
      <c r="J98" s="15">
        <f t="shared" si="5"/>
        <v>0</v>
      </c>
    </row>
    <row r="99" spans="1:10" hidden="1" outlineLevel="7" x14ac:dyDescent="0.2">
      <c r="A99" s="13"/>
      <c r="B99" s="13" t="s">
        <v>517</v>
      </c>
      <c r="C99" s="14" t="s">
        <v>518</v>
      </c>
      <c r="D99" s="21">
        <v>200</v>
      </c>
      <c r="E99" s="21">
        <f t="shared" si="6"/>
        <v>200</v>
      </c>
      <c r="F99" s="21">
        <v>0</v>
      </c>
      <c r="G99" s="9">
        <v>20000</v>
      </c>
      <c r="H99" s="4">
        <v>180000</v>
      </c>
      <c r="I99" s="41">
        <f t="shared" si="4"/>
        <v>0</v>
      </c>
      <c r="J99" s="15">
        <f t="shared" si="5"/>
        <v>0</v>
      </c>
    </row>
    <row r="100" spans="1:10" ht="25.5" collapsed="1" x14ac:dyDescent="0.2">
      <c r="A100" s="2" t="s">
        <v>48</v>
      </c>
      <c r="B100" s="2"/>
      <c r="C100" s="11" t="s">
        <v>675</v>
      </c>
      <c r="D100" s="22">
        <v>34239.693880000006</v>
      </c>
      <c r="E100" s="22">
        <f t="shared" si="6"/>
        <v>17437.86464</v>
      </c>
      <c r="F100" s="22">
        <v>13198.25151</v>
      </c>
      <c r="G100" s="8">
        <v>6894030.7999999998</v>
      </c>
      <c r="H100" s="3">
        <v>10543833.84</v>
      </c>
      <c r="I100" s="41">
        <f t="shared" si="4"/>
        <v>38.546639921069293</v>
      </c>
      <c r="J100" s="12">
        <f t="shared" si="5"/>
        <v>75.687314831685725</v>
      </c>
    </row>
    <row r="101" spans="1:10" ht="51" hidden="1" outlineLevel="1" x14ac:dyDescent="0.2">
      <c r="A101" s="13" t="s">
        <v>49</v>
      </c>
      <c r="B101" s="13"/>
      <c r="C101" s="14" t="s">
        <v>50</v>
      </c>
      <c r="D101" s="21">
        <v>270</v>
      </c>
      <c r="E101" s="21">
        <f t="shared" si="6"/>
        <v>270</v>
      </c>
      <c r="F101" s="21">
        <v>270</v>
      </c>
      <c r="G101" s="8">
        <v>270000</v>
      </c>
      <c r="H101" s="3">
        <v>0</v>
      </c>
      <c r="I101" s="41">
        <f t="shared" si="4"/>
        <v>100</v>
      </c>
      <c r="J101" s="15">
        <f t="shared" si="5"/>
        <v>100</v>
      </c>
    </row>
    <row r="102" spans="1:10" ht="63.75" hidden="1" outlineLevel="2" x14ac:dyDescent="0.2">
      <c r="A102" s="13" t="s">
        <v>51</v>
      </c>
      <c r="B102" s="13"/>
      <c r="C102" s="14" t="s">
        <v>52</v>
      </c>
      <c r="D102" s="21">
        <v>270</v>
      </c>
      <c r="E102" s="21">
        <f t="shared" si="6"/>
        <v>270</v>
      </c>
      <c r="F102" s="21">
        <v>270</v>
      </c>
      <c r="G102" s="8">
        <v>270000</v>
      </c>
      <c r="H102" s="3">
        <v>0</v>
      </c>
      <c r="I102" s="41">
        <f t="shared" si="4"/>
        <v>100</v>
      </c>
      <c r="J102" s="15">
        <f t="shared" si="5"/>
        <v>100</v>
      </c>
    </row>
    <row r="103" spans="1:10" hidden="1" outlineLevel="7" x14ac:dyDescent="0.2">
      <c r="A103" s="13"/>
      <c r="B103" s="6" t="s">
        <v>521</v>
      </c>
      <c r="C103" s="14" t="s">
        <v>522</v>
      </c>
      <c r="D103" s="21">
        <v>270</v>
      </c>
      <c r="E103" s="21">
        <f t="shared" si="6"/>
        <v>270</v>
      </c>
      <c r="F103" s="21">
        <v>270</v>
      </c>
      <c r="G103" s="9">
        <v>270000</v>
      </c>
      <c r="H103" s="4">
        <v>0</v>
      </c>
      <c r="I103" s="41">
        <f t="shared" si="4"/>
        <v>100</v>
      </c>
      <c r="J103" s="15">
        <f t="shared" si="5"/>
        <v>100</v>
      </c>
    </row>
    <row r="104" spans="1:10" ht="38.25" hidden="1" outlineLevel="1" x14ac:dyDescent="0.2">
      <c r="A104" s="13" t="s">
        <v>53</v>
      </c>
      <c r="B104" s="13"/>
      <c r="C104" s="14" t="s">
        <v>54</v>
      </c>
      <c r="D104" s="21">
        <v>4682.3</v>
      </c>
      <c r="E104" s="21">
        <f t="shared" si="6"/>
        <v>2478.5481199999999</v>
      </c>
      <c r="F104" s="21">
        <v>2475.1800800000001</v>
      </c>
      <c r="G104" s="8">
        <v>1244958.81</v>
      </c>
      <c r="H104" s="3">
        <v>1233589.31</v>
      </c>
      <c r="I104" s="41">
        <f t="shared" si="4"/>
        <v>52.862483822053264</v>
      </c>
      <c r="J104" s="15">
        <f t="shared" si="5"/>
        <v>99.864112382050507</v>
      </c>
    </row>
    <row r="105" spans="1:10" hidden="1" outlineLevel="2" x14ac:dyDescent="0.2">
      <c r="A105" s="13" t="s">
        <v>55</v>
      </c>
      <c r="B105" s="13"/>
      <c r="C105" s="14" t="s">
        <v>56</v>
      </c>
      <c r="D105" s="21">
        <v>4682.3</v>
      </c>
      <c r="E105" s="21">
        <f t="shared" si="6"/>
        <v>2478.5481199999999</v>
      </c>
      <c r="F105" s="21">
        <v>2475.1800800000001</v>
      </c>
      <c r="G105" s="8">
        <v>1244958.81</v>
      </c>
      <c r="H105" s="3">
        <v>1233589.31</v>
      </c>
      <c r="I105" s="41">
        <f t="shared" si="4"/>
        <v>52.862483822053264</v>
      </c>
      <c r="J105" s="15">
        <f t="shared" si="5"/>
        <v>99.864112382050507</v>
      </c>
    </row>
    <row r="106" spans="1:10" ht="25.5" hidden="1" outlineLevel="7" x14ac:dyDescent="0.2">
      <c r="A106" s="13"/>
      <c r="B106" s="6" t="s">
        <v>523</v>
      </c>
      <c r="C106" s="14" t="s">
        <v>524</v>
      </c>
      <c r="D106" s="21">
        <v>4682.3</v>
      </c>
      <c r="E106" s="21">
        <f t="shared" si="6"/>
        <v>2478.5481199999999</v>
      </c>
      <c r="F106" s="21">
        <v>2475.1800800000001</v>
      </c>
      <c r="G106" s="9">
        <v>1244958.81</v>
      </c>
      <c r="H106" s="4">
        <v>1233589.31</v>
      </c>
      <c r="I106" s="41">
        <f t="shared" si="4"/>
        <v>52.862483822053264</v>
      </c>
      <c r="J106" s="15">
        <f t="shared" si="5"/>
        <v>99.864112382050507</v>
      </c>
    </row>
    <row r="107" spans="1:10" ht="25.5" hidden="1" outlineLevel="1" x14ac:dyDescent="0.2">
      <c r="A107" s="13" t="s">
        <v>57</v>
      </c>
      <c r="B107" s="13"/>
      <c r="C107" s="14" t="s">
        <v>58</v>
      </c>
      <c r="D107" s="21">
        <v>76.900000000000006</v>
      </c>
      <c r="E107" s="21">
        <f t="shared" si="6"/>
        <v>33.450000000000003</v>
      </c>
      <c r="F107" s="21">
        <v>0</v>
      </c>
      <c r="G107" s="8">
        <v>0</v>
      </c>
      <c r="H107" s="3">
        <v>33450</v>
      </c>
      <c r="I107" s="41">
        <f t="shared" si="4"/>
        <v>0</v>
      </c>
      <c r="J107" s="15">
        <f t="shared" si="5"/>
        <v>0</v>
      </c>
    </row>
    <row r="108" spans="1:10" ht="38.25" hidden="1" outlineLevel="2" x14ac:dyDescent="0.2">
      <c r="A108" s="13" t="s">
        <v>59</v>
      </c>
      <c r="B108" s="13"/>
      <c r="C108" s="14" t="s">
        <v>60</v>
      </c>
      <c r="D108" s="21">
        <v>76.900000000000006</v>
      </c>
      <c r="E108" s="21">
        <f t="shared" si="6"/>
        <v>33.450000000000003</v>
      </c>
      <c r="F108" s="21">
        <v>0</v>
      </c>
      <c r="G108" s="8">
        <v>0</v>
      </c>
      <c r="H108" s="3">
        <v>33450</v>
      </c>
      <c r="I108" s="41">
        <f t="shared" si="4"/>
        <v>0</v>
      </c>
      <c r="J108" s="15">
        <f t="shared" si="5"/>
        <v>0</v>
      </c>
    </row>
    <row r="109" spans="1:10" ht="38.25" hidden="1" outlineLevel="3" x14ac:dyDescent="0.2">
      <c r="A109" s="13" t="s">
        <v>61</v>
      </c>
      <c r="B109" s="13"/>
      <c r="C109" s="14" t="s">
        <v>62</v>
      </c>
      <c r="D109" s="21">
        <v>76.900000000000006</v>
      </c>
      <c r="E109" s="21">
        <f t="shared" si="6"/>
        <v>33.450000000000003</v>
      </c>
      <c r="F109" s="21">
        <v>0</v>
      </c>
      <c r="G109" s="8">
        <v>0</v>
      </c>
      <c r="H109" s="3">
        <v>33450</v>
      </c>
      <c r="I109" s="41">
        <f t="shared" si="4"/>
        <v>0</v>
      </c>
      <c r="J109" s="15">
        <f t="shared" si="5"/>
        <v>0</v>
      </c>
    </row>
    <row r="110" spans="1:10" ht="25.5" hidden="1" outlineLevel="7" x14ac:dyDescent="0.2">
      <c r="A110" s="13"/>
      <c r="B110" s="6" t="s">
        <v>525</v>
      </c>
      <c r="C110" s="14" t="s">
        <v>526</v>
      </c>
      <c r="D110" s="21">
        <v>46.9</v>
      </c>
      <c r="E110" s="21">
        <f t="shared" si="6"/>
        <v>23.45</v>
      </c>
      <c r="F110" s="21">
        <v>0</v>
      </c>
      <c r="G110" s="9">
        <v>0</v>
      </c>
      <c r="H110" s="4">
        <v>23450</v>
      </c>
      <c r="I110" s="41">
        <f t="shared" si="4"/>
        <v>0</v>
      </c>
      <c r="J110" s="15">
        <f t="shared" si="5"/>
        <v>0</v>
      </c>
    </row>
    <row r="111" spans="1:10" ht="38.25" hidden="1" outlineLevel="7" x14ac:dyDescent="0.2">
      <c r="A111" s="13"/>
      <c r="B111" s="19">
        <v>240</v>
      </c>
      <c r="C111" s="18" t="s">
        <v>514</v>
      </c>
      <c r="D111" s="21">
        <v>30</v>
      </c>
      <c r="E111" s="21">
        <f t="shared" si="6"/>
        <v>10</v>
      </c>
      <c r="F111" s="21">
        <v>0</v>
      </c>
      <c r="G111" s="9">
        <v>0</v>
      </c>
      <c r="H111" s="4">
        <v>10000</v>
      </c>
      <c r="I111" s="41">
        <f t="shared" si="4"/>
        <v>0</v>
      </c>
      <c r="J111" s="15">
        <f t="shared" si="5"/>
        <v>0</v>
      </c>
    </row>
    <row r="112" spans="1:10" ht="25.5" hidden="1" outlineLevel="1" x14ac:dyDescent="0.2">
      <c r="A112" s="13" t="s">
        <v>63</v>
      </c>
      <c r="B112" s="13"/>
      <c r="C112" s="14" t="s">
        <v>64</v>
      </c>
      <c r="D112" s="21">
        <v>29210.493879999998</v>
      </c>
      <c r="E112" s="21">
        <f t="shared" si="6"/>
        <v>14655.86652</v>
      </c>
      <c r="F112" s="21">
        <v>10453.07143</v>
      </c>
      <c r="G112" s="8">
        <v>5379071.9900000002</v>
      </c>
      <c r="H112" s="3">
        <v>9276794.5299999993</v>
      </c>
      <c r="I112" s="41">
        <f t="shared" si="4"/>
        <v>35.785329316725687</v>
      </c>
      <c r="J112" s="15">
        <f t="shared" si="5"/>
        <v>71.323462285463009</v>
      </c>
    </row>
    <row r="113" spans="1:10" ht="25.5" hidden="1" outlineLevel="2" x14ac:dyDescent="0.2">
      <c r="A113" s="13" t="s">
        <v>65</v>
      </c>
      <c r="B113" s="13"/>
      <c r="C113" s="14" t="s">
        <v>66</v>
      </c>
      <c r="D113" s="21">
        <v>29210.493879999998</v>
      </c>
      <c r="E113" s="21">
        <f t="shared" si="6"/>
        <v>14655.86652</v>
      </c>
      <c r="F113" s="21">
        <v>10453.07143</v>
      </c>
      <c r="G113" s="8">
        <v>5379071.9900000002</v>
      </c>
      <c r="H113" s="3">
        <v>9276794.5299999993</v>
      </c>
      <c r="I113" s="41">
        <f t="shared" si="4"/>
        <v>35.785329316725687</v>
      </c>
      <c r="J113" s="15">
        <f t="shared" si="5"/>
        <v>71.323462285463009</v>
      </c>
    </row>
    <row r="114" spans="1:10" ht="38.25" hidden="1" outlineLevel="3" x14ac:dyDescent="0.2">
      <c r="A114" s="13" t="s">
        <v>67</v>
      </c>
      <c r="B114" s="13"/>
      <c r="C114" s="14" t="s">
        <v>68</v>
      </c>
      <c r="D114" s="21">
        <v>22218.1</v>
      </c>
      <c r="E114" s="21">
        <f t="shared" si="6"/>
        <v>10217.50784</v>
      </c>
      <c r="F114" s="21">
        <v>7968.0527400000001</v>
      </c>
      <c r="G114" s="8">
        <v>3226811.37</v>
      </c>
      <c r="H114" s="3">
        <v>6990696.4699999997</v>
      </c>
      <c r="I114" s="41">
        <f t="shared" si="4"/>
        <v>35.862889896075728</v>
      </c>
      <c r="J114" s="15">
        <f t="shared" si="5"/>
        <v>77.984307570641406</v>
      </c>
    </row>
    <row r="115" spans="1:10" ht="25.5" hidden="1" outlineLevel="7" x14ac:dyDescent="0.2">
      <c r="A115" s="13"/>
      <c r="B115" s="6" t="s">
        <v>525</v>
      </c>
      <c r="C115" s="14" t="s">
        <v>526</v>
      </c>
      <c r="D115" s="21">
        <v>21105.40321</v>
      </c>
      <c r="E115" s="21">
        <v>9613.0832100000007</v>
      </c>
      <c r="F115" s="21">
        <v>7503.1143400000001</v>
      </c>
      <c r="G115" s="9">
        <v>2524031.5499999998</v>
      </c>
      <c r="H115" s="4">
        <v>4947376.3</v>
      </c>
      <c r="I115" s="41">
        <f t="shared" si="4"/>
        <v>35.550679915202622</v>
      </c>
      <c r="J115" s="15">
        <f t="shared" si="5"/>
        <v>78.051070359974545</v>
      </c>
    </row>
    <row r="116" spans="1:10" ht="38.25" hidden="1" outlineLevel="7" x14ac:dyDescent="0.2">
      <c r="A116" s="13"/>
      <c r="B116" s="19">
        <v>240</v>
      </c>
      <c r="C116" s="18" t="s">
        <v>514</v>
      </c>
      <c r="D116" s="21">
        <v>1027.9714899999999</v>
      </c>
      <c r="E116" s="21">
        <f>(G116+H116)/1000</f>
        <v>559.17948999999999</v>
      </c>
      <c r="F116" s="21">
        <v>421.81809999999996</v>
      </c>
      <c r="G116" s="9">
        <v>236624.86</v>
      </c>
      <c r="H116" s="4">
        <v>322554.63</v>
      </c>
      <c r="I116" s="41">
        <f t="shared" si="4"/>
        <v>41.034027120732702</v>
      </c>
      <c r="J116" s="15">
        <f t="shared" si="5"/>
        <v>75.435188082452726</v>
      </c>
    </row>
    <row r="117" spans="1:10" hidden="1" outlineLevel="7" x14ac:dyDescent="0.2">
      <c r="A117" s="13"/>
      <c r="B117" s="6" t="s">
        <v>521</v>
      </c>
      <c r="C117" s="14" t="s">
        <v>522</v>
      </c>
      <c r="D117" s="21">
        <v>84.725300000000004</v>
      </c>
      <c r="E117" s="21">
        <v>45.245139999999999</v>
      </c>
      <c r="F117" s="21">
        <v>43.1203</v>
      </c>
      <c r="G117" s="9">
        <v>14250</v>
      </c>
      <c r="H117" s="4">
        <v>18961.84</v>
      </c>
      <c r="I117" s="41">
        <f t="shared" si="4"/>
        <v>50.8942429238964</v>
      </c>
      <c r="J117" s="15">
        <f t="shared" si="5"/>
        <v>95.303716598069983</v>
      </c>
    </row>
    <row r="118" spans="1:10" ht="25.5" hidden="1" outlineLevel="3" x14ac:dyDescent="0.2">
      <c r="A118" s="13" t="s">
        <v>69</v>
      </c>
      <c r="B118" s="13"/>
      <c r="C118" s="14" t="s">
        <v>70</v>
      </c>
      <c r="D118" s="21">
        <v>3430.5</v>
      </c>
      <c r="E118" s="21">
        <f>(G118+H118)/1000</f>
        <v>1848.9647999999997</v>
      </c>
      <c r="F118" s="21">
        <v>1353.1112800000001</v>
      </c>
      <c r="G118" s="8">
        <v>981579.47</v>
      </c>
      <c r="H118" s="3">
        <v>867385.33</v>
      </c>
      <c r="I118" s="41">
        <f t="shared" si="4"/>
        <v>39.443558664917653</v>
      </c>
      <c r="J118" s="15">
        <f t="shared" si="5"/>
        <v>73.182100600292671</v>
      </c>
    </row>
    <row r="119" spans="1:10" ht="25.5" hidden="1" outlineLevel="7" x14ac:dyDescent="0.2">
      <c r="A119" s="13"/>
      <c r="B119" s="6" t="s">
        <v>525</v>
      </c>
      <c r="C119" s="14" t="s">
        <v>526</v>
      </c>
      <c r="D119" s="21">
        <v>275.89999999999998</v>
      </c>
      <c r="E119" s="21">
        <v>186.11257000000001</v>
      </c>
      <c r="F119" s="21">
        <v>115.89278</v>
      </c>
      <c r="G119" s="9">
        <v>98738.09</v>
      </c>
      <c r="H119" s="4">
        <v>37610.94</v>
      </c>
      <c r="I119" s="41">
        <f t="shared" si="4"/>
        <v>42.005357013410659</v>
      </c>
      <c r="J119" s="15">
        <f t="shared" si="5"/>
        <v>62.270259338205904</v>
      </c>
    </row>
    <row r="120" spans="1:10" ht="38.25" hidden="1" outlineLevel="7" x14ac:dyDescent="0.2">
      <c r="A120" s="13"/>
      <c r="B120" s="19">
        <v>240</v>
      </c>
      <c r="C120" s="18" t="s">
        <v>514</v>
      </c>
      <c r="D120" s="21">
        <v>3154.6</v>
      </c>
      <c r="E120" s="21">
        <f t="shared" ref="E120:E129" si="7">(G120+H120)/1000</f>
        <v>1662.85223</v>
      </c>
      <c r="F120" s="21">
        <v>1237.2184999999999</v>
      </c>
      <c r="G120" s="9">
        <v>848923.9</v>
      </c>
      <c r="H120" s="4">
        <v>813928.33</v>
      </c>
      <c r="I120" s="41">
        <f t="shared" si="4"/>
        <v>39.219504850060225</v>
      </c>
      <c r="J120" s="15">
        <f t="shared" si="5"/>
        <v>74.403394221024683</v>
      </c>
    </row>
    <row r="121" spans="1:10" ht="25.5" hidden="1" outlineLevel="3" x14ac:dyDescent="0.2">
      <c r="A121" s="13" t="s">
        <v>71</v>
      </c>
      <c r="B121" s="13"/>
      <c r="C121" s="14" t="s">
        <v>72</v>
      </c>
      <c r="D121" s="21">
        <v>655</v>
      </c>
      <c r="E121" s="21">
        <f t="shared" si="7"/>
        <v>327.5</v>
      </c>
      <c r="F121" s="21">
        <v>109.09564</v>
      </c>
      <c r="G121" s="8">
        <v>134754.38</v>
      </c>
      <c r="H121" s="3">
        <v>192745.62</v>
      </c>
      <c r="I121" s="41">
        <f t="shared" si="4"/>
        <v>16.655822900763361</v>
      </c>
      <c r="J121" s="15">
        <f t="shared" si="5"/>
        <v>33.311645801526716</v>
      </c>
    </row>
    <row r="122" spans="1:10" ht="38.25" hidden="1" outlineLevel="7" x14ac:dyDescent="0.2">
      <c r="A122" s="13"/>
      <c r="B122" s="19">
        <v>240</v>
      </c>
      <c r="C122" s="18" t="s">
        <v>514</v>
      </c>
      <c r="D122" s="21">
        <v>655</v>
      </c>
      <c r="E122" s="21">
        <f t="shared" si="7"/>
        <v>327.5</v>
      </c>
      <c r="F122" s="21">
        <v>109.09564</v>
      </c>
      <c r="G122" s="9">
        <v>134754.38</v>
      </c>
      <c r="H122" s="4">
        <v>192745.62</v>
      </c>
      <c r="I122" s="41">
        <f t="shared" si="4"/>
        <v>16.655822900763361</v>
      </c>
      <c r="J122" s="15">
        <f t="shared" si="5"/>
        <v>33.311645801526716</v>
      </c>
    </row>
    <row r="123" spans="1:10" ht="25.5" hidden="1" outlineLevel="3" x14ac:dyDescent="0.2">
      <c r="A123" s="13" t="s">
        <v>73</v>
      </c>
      <c r="B123" s="13"/>
      <c r="C123" s="14" t="s">
        <v>74</v>
      </c>
      <c r="D123" s="21">
        <v>300</v>
      </c>
      <c r="E123" s="21">
        <f t="shared" si="7"/>
        <v>160</v>
      </c>
      <c r="F123" s="21">
        <v>115</v>
      </c>
      <c r="G123" s="8">
        <v>115000</v>
      </c>
      <c r="H123" s="3">
        <v>45000</v>
      </c>
      <c r="I123" s="41">
        <f t="shared" ref="I123:I186" si="8">F123/D123%</f>
        <v>38.333333333333336</v>
      </c>
      <c r="J123" s="15">
        <f t="shared" ref="J123:J186" si="9">F123/E123*100</f>
        <v>71.875</v>
      </c>
    </row>
    <row r="124" spans="1:10" ht="38.25" hidden="1" outlineLevel="7" x14ac:dyDescent="0.2">
      <c r="A124" s="13"/>
      <c r="B124" s="19">
        <v>240</v>
      </c>
      <c r="C124" s="18" t="s">
        <v>514</v>
      </c>
      <c r="D124" s="21">
        <v>300</v>
      </c>
      <c r="E124" s="21">
        <f t="shared" si="7"/>
        <v>160</v>
      </c>
      <c r="F124" s="21">
        <v>115</v>
      </c>
      <c r="G124" s="9">
        <v>115000</v>
      </c>
      <c r="H124" s="4">
        <v>45000</v>
      </c>
      <c r="I124" s="41">
        <f t="shared" si="8"/>
        <v>38.333333333333336</v>
      </c>
      <c r="J124" s="15">
        <f t="shared" si="9"/>
        <v>71.875</v>
      </c>
    </row>
    <row r="125" spans="1:10" ht="38.25" hidden="1" outlineLevel="3" x14ac:dyDescent="0.2">
      <c r="A125" s="13" t="s">
        <v>75</v>
      </c>
      <c r="B125" s="13"/>
      <c r="C125" s="14" t="s">
        <v>76</v>
      </c>
      <c r="D125" s="21">
        <v>1140</v>
      </c>
      <c r="E125" s="21">
        <f t="shared" si="7"/>
        <v>720</v>
      </c>
      <c r="F125" s="21">
        <v>511.875</v>
      </c>
      <c r="G125" s="8">
        <v>500000</v>
      </c>
      <c r="H125" s="3">
        <v>220000</v>
      </c>
      <c r="I125" s="41">
        <f t="shared" si="8"/>
        <v>44.901315789473685</v>
      </c>
      <c r="J125" s="15">
        <f t="shared" si="9"/>
        <v>71.09375</v>
      </c>
    </row>
    <row r="126" spans="1:10" ht="38.25" hidden="1" outlineLevel="7" x14ac:dyDescent="0.2">
      <c r="A126" s="13"/>
      <c r="B126" s="19">
        <v>240</v>
      </c>
      <c r="C126" s="18" t="s">
        <v>514</v>
      </c>
      <c r="D126" s="21">
        <v>1140</v>
      </c>
      <c r="E126" s="21">
        <f t="shared" si="7"/>
        <v>720</v>
      </c>
      <c r="F126" s="21">
        <v>511.875</v>
      </c>
      <c r="G126" s="9">
        <v>500000</v>
      </c>
      <c r="H126" s="4">
        <v>220000</v>
      </c>
      <c r="I126" s="41">
        <f t="shared" si="8"/>
        <v>44.901315789473685</v>
      </c>
      <c r="J126" s="15">
        <f t="shared" si="9"/>
        <v>71.09375</v>
      </c>
    </row>
    <row r="127" spans="1:10" ht="25.5" hidden="1" outlineLevel="3" x14ac:dyDescent="0.2">
      <c r="A127" s="13" t="s">
        <v>77</v>
      </c>
      <c r="B127" s="13"/>
      <c r="C127" s="14" t="s">
        <v>78</v>
      </c>
      <c r="D127" s="21">
        <v>667.7</v>
      </c>
      <c r="E127" s="21">
        <f t="shared" si="7"/>
        <v>582.70000000000005</v>
      </c>
      <c r="F127" s="21">
        <v>0</v>
      </c>
      <c r="G127" s="8">
        <v>24990</v>
      </c>
      <c r="H127" s="3">
        <v>557710</v>
      </c>
      <c r="I127" s="41">
        <f t="shared" si="8"/>
        <v>0</v>
      </c>
      <c r="J127" s="15">
        <f t="shared" si="9"/>
        <v>0</v>
      </c>
    </row>
    <row r="128" spans="1:10" ht="38.25" hidden="1" outlineLevel="7" x14ac:dyDescent="0.2">
      <c r="A128" s="13"/>
      <c r="B128" s="19">
        <v>240</v>
      </c>
      <c r="C128" s="18" t="s">
        <v>514</v>
      </c>
      <c r="D128" s="21">
        <v>667.7</v>
      </c>
      <c r="E128" s="21">
        <f t="shared" si="7"/>
        <v>582.70000000000005</v>
      </c>
      <c r="F128" s="21">
        <v>0</v>
      </c>
      <c r="G128" s="9">
        <v>24990</v>
      </c>
      <c r="H128" s="4">
        <v>557710</v>
      </c>
      <c r="I128" s="41">
        <f t="shared" si="8"/>
        <v>0</v>
      </c>
      <c r="J128" s="15">
        <f t="shared" si="9"/>
        <v>0</v>
      </c>
    </row>
    <row r="129" spans="1:10" ht="38.25" hidden="1" outlineLevel="3" x14ac:dyDescent="0.2">
      <c r="A129" s="13" t="s">
        <v>79</v>
      </c>
      <c r="B129" s="13"/>
      <c r="C129" s="14" t="s">
        <v>80</v>
      </c>
      <c r="D129" s="21">
        <v>799.19388000000004</v>
      </c>
      <c r="E129" s="21">
        <f t="shared" si="7"/>
        <v>799.19388000000004</v>
      </c>
      <c r="F129" s="21">
        <v>395.93677000000002</v>
      </c>
      <c r="G129" s="8">
        <v>395936.77</v>
      </c>
      <c r="H129" s="3">
        <v>403257.11</v>
      </c>
      <c r="I129" s="41">
        <f t="shared" si="8"/>
        <v>49.542017263695762</v>
      </c>
      <c r="J129" s="15">
        <f t="shared" si="9"/>
        <v>49.542017263695762</v>
      </c>
    </row>
    <row r="130" spans="1:10" ht="25.5" hidden="1" outlineLevel="7" x14ac:dyDescent="0.2">
      <c r="A130" s="13"/>
      <c r="B130" s="6" t="s">
        <v>525</v>
      </c>
      <c r="C130" s="14" t="s">
        <v>526</v>
      </c>
      <c r="D130" s="21">
        <v>799.19388000000004</v>
      </c>
      <c r="E130" s="21">
        <v>799.19388000000004</v>
      </c>
      <c r="F130" s="21">
        <v>395.93677000000002</v>
      </c>
      <c r="G130" s="9">
        <v>362645</v>
      </c>
      <c r="H130" s="4">
        <v>403257.11</v>
      </c>
      <c r="I130" s="41">
        <f t="shared" si="8"/>
        <v>49.542017263695762</v>
      </c>
      <c r="J130" s="15">
        <f t="shared" si="9"/>
        <v>49.542017263695762</v>
      </c>
    </row>
    <row r="131" spans="1:10" ht="25.5" collapsed="1" x14ac:dyDescent="0.2">
      <c r="A131" s="2" t="s">
        <v>81</v>
      </c>
      <c r="B131" s="2"/>
      <c r="C131" s="11" t="s">
        <v>676</v>
      </c>
      <c r="D131" s="22">
        <v>494034.07299000002</v>
      </c>
      <c r="E131" s="22">
        <f t="shared" ref="E131:E167" si="10">(G131+H131)/1000</f>
        <v>253640.55155999999</v>
      </c>
      <c r="F131" s="22">
        <v>240692.04983999999</v>
      </c>
      <c r="G131" s="8">
        <v>109753698.09</v>
      </c>
      <c r="H131" s="3">
        <v>143886853.47</v>
      </c>
      <c r="I131" s="41">
        <f t="shared" si="8"/>
        <v>48.719726634092297</v>
      </c>
      <c r="J131" s="12">
        <f t="shared" si="9"/>
        <v>94.894940245019555</v>
      </c>
    </row>
    <row r="132" spans="1:10" ht="25.5" hidden="1" outlineLevel="1" x14ac:dyDescent="0.2">
      <c r="A132" s="13" t="s">
        <v>82</v>
      </c>
      <c r="B132" s="13"/>
      <c r="C132" s="14" t="s">
        <v>83</v>
      </c>
      <c r="D132" s="21">
        <v>463319.88354000001</v>
      </c>
      <c r="E132" s="21">
        <f t="shared" si="10"/>
        <v>246036.99199000001</v>
      </c>
      <c r="F132" s="21">
        <v>234104.33827000001</v>
      </c>
      <c r="G132" s="8">
        <v>105791365.09</v>
      </c>
      <c r="H132" s="3">
        <v>140245626.90000001</v>
      </c>
      <c r="I132" s="41">
        <f t="shared" si="8"/>
        <v>50.527582904779209</v>
      </c>
      <c r="J132" s="15">
        <f t="shared" si="9"/>
        <v>95.150057061141041</v>
      </c>
    </row>
    <row r="133" spans="1:10" ht="76.5" hidden="1" outlineLevel="2" x14ac:dyDescent="0.2">
      <c r="A133" s="13" t="s">
        <v>84</v>
      </c>
      <c r="B133" s="13"/>
      <c r="C133" s="14" t="s">
        <v>85</v>
      </c>
      <c r="D133" s="21">
        <v>463319.88354000001</v>
      </c>
      <c r="E133" s="21">
        <f t="shared" si="10"/>
        <v>246036.99199000001</v>
      </c>
      <c r="F133" s="21">
        <v>234104.33827000001</v>
      </c>
      <c r="G133" s="8">
        <v>105791365.09</v>
      </c>
      <c r="H133" s="3">
        <v>140245626.90000001</v>
      </c>
      <c r="I133" s="41">
        <f t="shared" si="8"/>
        <v>50.527582904779209</v>
      </c>
      <c r="J133" s="15">
        <f t="shared" si="9"/>
        <v>95.150057061141041</v>
      </c>
    </row>
    <row r="134" spans="1:10" hidden="1" outlineLevel="3" x14ac:dyDescent="0.2">
      <c r="A134" s="13" t="s">
        <v>86</v>
      </c>
      <c r="B134" s="13"/>
      <c r="C134" s="14" t="s">
        <v>87</v>
      </c>
      <c r="D134" s="21">
        <v>29612.084999999999</v>
      </c>
      <c r="E134" s="21">
        <f t="shared" si="10"/>
        <v>11946</v>
      </c>
      <c r="F134" s="21">
        <v>11716</v>
      </c>
      <c r="G134" s="8">
        <v>6548000</v>
      </c>
      <c r="H134" s="3">
        <v>5398000</v>
      </c>
      <c r="I134" s="41">
        <f t="shared" si="8"/>
        <v>39.564927630053738</v>
      </c>
      <c r="J134" s="15">
        <f t="shared" si="9"/>
        <v>98.074669345387576</v>
      </c>
    </row>
    <row r="135" spans="1:10" hidden="1" outlineLevel="7" x14ac:dyDescent="0.2">
      <c r="A135" s="13"/>
      <c r="B135" s="13" t="s">
        <v>517</v>
      </c>
      <c r="C135" s="14" t="s">
        <v>518</v>
      </c>
      <c r="D135" s="21">
        <v>16529.952000000001</v>
      </c>
      <c r="E135" s="21">
        <f t="shared" si="10"/>
        <v>7092</v>
      </c>
      <c r="F135" s="21">
        <v>6862</v>
      </c>
      <c r="G135" s="9">
        <v>3546000</v>
      </c>
      <c r="H135" s="4">
        <v>3546000</v>
      </c>
      <c r="I135" s="41">
        <f t="shared" si="8"/>
        <v>41.512522238419081</v>
      </c>
      <c r="J135" s="15">
        <f t="shared" si="9"/>
        <v>96.756909193457417</v>
      </c>
    </row>
    <row r="136" spans="1:10" hidden="1" outlineLevel="7" x14ac:dyDescent="0.2">
      <c r="A136" s="13"/>
      <c r="B136" s="13" t="s">
        <v>528</v>
      </c>
      <c r="C136" s="14" t="s">
        <v>527</v>
      </c>
      <c r="D136" s="21">
        <v>13082.133</v>
      </c>
      <c r="E136" s="21">
        <f t="shared" si="10"/>
        <v>4854</v>
      </c>
      <c r="F136" s="21">
        <v>4854</v>
      </c>
      <c r="G136" s="9">
        <v>3002000</v>
      </c>
      <c r="H136" s="4">
        <v>1852000</v>
      </c>
      <c r="I136" s="41">
        <f t="shared" si="8"/>
        <v>37.104041061193925</v>
      </c>
      <c r="J136" s="15">
        <f t="shared" si="9"/>
        <v>100</v>
      </c>
    </row>
    <row r="137" spans="1:10" hidden="1" outlineLevel="3" x14ac:dyDescent="0.2">
      <c r="A137" s="13" t="s">
        <v>88</v>
      </c>
      <c r="B137" s="13"/>
      <c r="C137" s="14" t="s">
        <v>89</v>
      </c>
      <c r="D137" s="21">
        <v>5486.2650000000003</v>
      </c>
      <c r="E137" s="21">
        <f t="shared" si="10"/>
        <v>2562.5</v>
      </c>
      <c r="F137" s="21">
        <v>2562.5</v>
      </c>
      <c r="G137" s="8">
        <v>1217500</v>
      </c>
      <c r="H137" s="3">
        <v>1345000</v>
      </c>
      <c r="I137" s="41">
        <f t="shared" si="8"/>
        <v>46.707550583138072</v>
      </c>
      <c r="J137" s="15">
        <f t="shared" si="9"/>
        <v>100</v>
      </c>
    </row>
    <row r="138" spans="1:10" hidden="1" outlineLevel="7" x14ac:dyDescent="0.2">
      <c r="A138" s="13"/>
      <c r="B138" s="13" t="s">
        <v>517</v>
      </c>
      <c r="C138" s="14" t="s">
        <v>518</v>
      </c>
      <c r="D138" s="21">
        <v>5486.2650000000003</v>
      </c>
      <c r="E138" s="21">
        <f t="shared" si="10"/>
        <v>2562.5</v>
      </c>
      <c r="F138" s="21">
        <v>2562.5</v>
      </c>
      <c r="G138" s="9">
        <v>1217500</v>
      </c>
      <c r="H138" s="4">
        <v>1345000</v>
      </c>
      <c r="I138" s="41">
        <f t="shared" si="8"/>
        <v>46.707550583138072</v>
      </c>
      <c r="J138" s="15">
        <f t="shared" si="9"/>
        <v>100</v>
      </c>
    </row>
    <row r="139" spans="1:10" ht="25.5" hidden="1" outlineLevel="3" x14ac:dyDescent="0.2">
      <c r="A139" s="13" t="s">
        <v>90</v>
      </c>
      <c r="B139" s="13"/>
      <c r="C139" s="14" t="s">
        <v>91</v>
      </c>
      <c r="D139" s="21">
        <v>8449.1730000000007</v>
      </c>
      <c r="E139" s="21">
        <f t="shared" si="10"/>
        <v>3800</v>
      </c>
      <c r="F139" s="21">
        <v>3720</v>
      </c>
      <c r="G139" s="8">
        <v>1950000</v>
      </c>
      <c r="H139" s="3">
        <v>1850000</v>
      </c>
      <c r="I139" s="41">
        <f t="shared" si="8"/>
        <v>44.027977649410182</v>
      </c>
      <c r="J139" s="15">
        <f t="shared" si="9"/>
        <v>97.894736842105274</v>
      </c>
    </row>
    <row r="140" spans="1:10" hidden="1" outlineLevel="7" x14ac:dyDescent="0.2">
      <c r="A140" s="13"/>
      <c r="B140" s="13" t="s">
        <v>517</v>
      </c>
      <c r="C140" s="14" t="s">
        <v>518</v>
      </c>
      <c r="D140" s="21">
        <v>8449.1730000000007</v>
      </c>
      <c r="E140" s="21">
        <f t="shared" si="10"/>
        <v>3800</v>
      </c>
      <c r="F140" s="21">
        <v>3720</v>
      </c>
      <c r="G140" s="9">
        <v>1950000</v>
      </c>
      <c r="H140" s="4">
        <v>1850000</v>
      </c>
      <c r="I140" s="41">
        <f t="shared" si="8"/>
        <v>44.027977649410182</v>
      </c>
      <c r="J140" s="15">
        <f t="shared" si="9"/>
        <v>97.894736842105274</v>
      </c>
    </row>
    <row r="141" spans="1:10" ht="25.5" hidden="1" outlineLevel="3" x14ac:dyDescent="0.2">
      <c r="A141" s="13" t="s">
        <v>92</v>
      </c>
      <c r="B141" s="13"/>
      <c r="C141" s="14" t="s">
        <v>93</v>
      </c>
      <c r="D141" s="21">
        <v>17218.808000000001</v>
      </c>
      <c r="E141" s="21">
        <f t="shared" si="10"/>
        <v>7381.4</v>
      </c>
      <c r="F141" s="21">
        <v>6956.4</v>
      </c>
      <c r="G141" s="8">
        <v>3875700</v>
      </c>
      <c r="H141" s="3">
        <v>3505700</v>
      </c>
      <c r="I141" s="41">
        <f t="shared" si="8"/>
        <v>40.400009106321406</v>
      </c>
      <c r="J141" s="15">
        <f t="shared" si="9"/>
        <v>94.242284661446334</v>
      </c>
    </row>
    <row r="142" spans="1:10" hidden="1" outlineLevel="7" x14ac:dyDescent="0.2">
      <c r="A142" s="13"/>
      <c r="B142" s="13" t="s">
        <v>517</v>
      </c>
      <c r="C142" s="14" t="s">
        <v>518</v>
      </c>
      <c r="D142" s="21">
        <v>17218.808000000001</v>
      </c>
      <c r="E142" s="21">
        <f t="shared" si="10"/>
        <v>7381.4</v>
      </c>
      <c r="F142" s="21">
        <v>6956.4</v>
      </c>
      <c r="G142" s="9">
        <v>3875700</v>
      </c>
      <c r="H142" s="4">
        <v>3505700</v>
      </c>
      <c r="I142" s="41">
        <f t="shared" si="8"/>
        <v>40.400009106321406</v>
      </c>
      <c r="J142" s="15">
        <f t="shared" si="9"/>
        <v>94.242284661446334</v>
      </c>
    </row>
    <row r="143" spans="1:10" ht="38.25" hidden="1" outlineLevel="3" x14ac:dyDescent="0.2">
      <c r="A143" s="13" t="s">
        <v>94</v>
      </c>
      <c r="B143" s="13"/>
      <c r="C143" s="14" t="s">
        <v>95</v>
      </c>
      <c r="D143" s="21">
        <v>95</v>
      </c>
      <c r="E143" s="21">
        <f t="shared" si="10"/>
        <v>45</v>
      </c>
      <c r="F143" s="21">
        <v>0</v>
      </c>
      <c r="G143" s="8">
        <v>0</v>
      </c>
      <c r="H143" s="3">
        <v>45000</v>
      </c>
      <c r="I143" s="41">
        <f t="shared" si="8"/>
        <v>0</v>
      </c>
      <c r="J143" s="15">
        <f t="shared" si="9"/>
        <v>0</v>
      </c>
    </row>
    <row r="144" spans="1:10" hidden="1" outlineLevel="7" x14ac:dyDescent="0.2">
      <c r="A144" s="13"/>
      <c r="B144" s="13" t="s">
        <v>517</v>
      </c>
      <c r="C144" s="14" t="s">
        <v>518</v>
      </c>
      <c r="D144" s="21">
        <v>95</v>
      </c>
      <c r="E144" s="21">
        <f t="shared" si="10"/>
        <v>45</v>
      </c>
      <c r="F144" s="21">
        <v>0</v>
      </c>
      <c r="G144" s="9">
        <v>0</v>
      </c>
      <c r="H144" s="4">
        <v>45000</v>
      </c>
      <c r="I144" s="41">
        <f t="shared" si="8"/>
        <v>0</v>
      </c>
      <c r="J144" s="15">
        <f t="shared" si="9"/>
        <v>0</v>
      </c>
    </row>
    <row r="145" spans="1:10" ht="38.25" hidden="1" outlineLevel="3" x14ac:dyDescent="0.2">
      <c r="A145" s="13" t="s">
        <v>96</v>
      </c>
      <c r="B145" s="13"/>
      <c r="C145" s="14" t="s">
        <v>97</v>
      </c>
      <c r="D145" s="21">
        <v>689.43899999999996</v>
      </c>
      <c r="E145" s="21">
        <f t="shared" si="10"/>
        <v>243.386</v>
      </c>
      <c r="F145" s="21">
        <v>243.386</v>
      </c>
      <c r="G145" s="8">
        <v>211660</v>
      </c>
      <c r="H145" s="3">
        <v>31726</v>
      </c>
      <c r="I145" s="41">
        <f t="shared" si="8"/>
        <v>35.302035423003339</v>
      </c>
      <c r="J145" s="15">
        <f t="shared" si="9"/>
        <v>100</v>
      </c>
    </row>
    <row r="146" spans="1:10" hidden="1" outlineLevel="7" x14ac:dyDescent="0.2">
      <c r="A146" s="13"/>
      <c r="B146" s="13" t="s">
        <v>517</v>
      </c>
      <c r="C146" s="14" t="s">
        <v>518</v>
      </c>
      <c r="D146" s="21">
        <v>689.43899999999996</v>
      </c>
      <c r="E146" s="21">
        <f t="shared" si="10"/>
        <v>243.386</v>
      </c>
      <c r="F146" s="21">
        <v>243.386</v>
      </c>
      <c r="G146" s="9">
        <v>211660</v>
      </c>
      <c r="H146" s="4">
        <v>31726</v>
      </c>
      <c r="I146" s="41">
        <f t="shared" si="8"/>
        <v>35.302035423003339</v>
      </c>
      <c r="J146" s="15">
        <f t="shared" si="9"/>
        <v>100</v>
      </c>
    </row>
    <row r="147" spans="1:10" ht="25.5" hidden="1" outlineLevel="3" x14ac:dyDescent="0.2">
      <c r="A147" s="13" t="s">
        <v>98</v>
      </c>
      <c r="B147" s="13"/>
      <c r="C147" s="14" t="s">
        <v>99</v>
      </c>
      <c r="D147" s="21">
        <v>3595.1415499999998</v>
      </c>
      <c r="E147" s="21">
        <f t="shared" si="10"/>
        <v>1348.0740000000001</v>
      </c>
      <c r="F147" s="21">
        <v>1295.8</v>
      </c>
      <c r="G147" s="8">
        <v>1156300</v>
      </c>
      <c r="H147" s="3">
        <v>191774</v>
      </c>
      <c r="I147" s="41">
        <f t="shared" si="8"/>
        <v>36.043087093469246</v>
      </c>
      <c r="J147" s="15">
        <f t="shared" si="9"/>
        <v>96.122319694616166</v>
      </c>
    </row>
    <row r="148" spans="1:10" hidden="1" outlineLevel="7" x14ac:dyDescent="0.2">
      <c r="A148" s="13"/>
      <c r="B148" s="13" t="s">
        <v>517</v>
      </c>
      <c r="C148" s="14" t="s">
        <v>518</v>
      </c>
      <c r="D148" s="21">
        <v>3595.1415499999998</v>
      </c>
      <c r="E148" s="21">
        <f t="shared" si="10"/>
        <v>1348.0740000000001</v>
      </c>
      <c r="F148" s="21">
        <v>1295.8</v>
      </c>
      <c r="G148" s="9">
        <v>1156300</v>
      </c>
      <c r="H148" s="4">
        <v>191774</v>
      </c>
      <c r="I148" s="41">
        <f t="shared" si="8"/>
        <v>36.043087093469246</v>
      </c>
      <c r="J148" s="15">
        <f t="shared" si="9"/>
        <v>96.122319694616166</v>
      </c>
    </row>
    <row r="149" spans="1:10" hidden="1" outlineLevel="3" x14ac:dyDescent="0.2">
      <c r="A149" s="13" t="s">
        <v>100</v>
      </c>
      <c r="B149" s="13"/>
      <c r="C149" s="14" t="s">
        <v>101</v>
      </c>
      <c r="D149" s="21">
        <v>2704.3</v>
      </c>
      <c r="E149" s="21">
        <f t="shared" si="10"/>
        <v>1704.3</v>
      </c>
      <c r="F149" s="21">
        <v>0</v>
      </c>
      <c r="G149" s="8">
        <v>0</v>
      </c>
      <c r="H149" s="3">
        <v>1704300</v>
      </c>
      <c r="I149" s="41">
        <f t="shared" si="8"/>
        <v>0</v>
      </c>
      <c r="J149" s="15">
        <f t="shared" si="9"/>
        <v>0</v>
      </c>
    </row>
    <row r="150" spans="1:10" hidden="1" outlineLevel="7" x14ac:dyDescent="0.2">
      <c r="A150" s="13"/>
      <c r="B150" s="13" t="s">
        <v>517</v>
      </c>
      <c r="C150" s="14" t="s">
        <v>518</v>
      </c>
      <c r="D150" s="21">
        <v>2704.3</v>
      </c>
      <c r="E150" s="21">
        <f t="shared" si="10"/>
        <v>1704.3</v>
      </c>
      <c r="F150" s="21">
        <v>0</v>
      </c>
      <c r="G150" s="9">
        <v>0</v>
      </c>
      <c r="H150" s="4">
        <v>1704300</v>
      </c>
      <c r="I150" s="41">
        <f t="shared" si="8"/>
        <v>0</v>
      </c>
      <c r="J150" s="15">
        <f t="shared" si="9"/>
        <v>0</v>
      </c>
    </row>
    <row r="151" spans="1:10" ht="51" hidden="1" outlineLevel="3" x14ac:dyDescent="0.2">
      <c r="A151" s="13" t="s">
        <v>102</v>
      </c>
      <c r="B151" s="13"/>
      <c r="C151" s="14" t="s">
        <v>103</v>
      </c>
      <c r="D151" s="21">
        <v>1523.326</v>
      </c>
      <c r="E151" s="21">
        <f t="shared" si="10"/>
        <v>1269.0060000000001</v>
      </c>
      <c r="F151" s="21">
        <v>1239.52352</v>
      </c>
      <c r="G151" s="8">
        <v>409169</v>
      </c>
      <c r="H151" s="3">
        <v>859837</v>
      </c>
      <c r="I151" s="41">
        <f t="shared" si="8"/>
        <v>81.369550575516996</v>
      </c>
      <c r="J151" s="15">
        <f t="shared" si="9"/>
        <v>97.676726508779296</v>
      </c>
    </row>
    <row r="152" spans="1:10" hidden="1" outlineLevel="7" x14ac:dyDescent="0.2">
      <c r="A152" s="13"/>
      <c r="B152" s="13" t="s">
        <v>517</v>
      </c>
      <c r="C152" s="14" t="s">
        <v>518</v>
      </c>
      <c r="D152" s="21">
        <v>1523.326</v>
      </c>
      <c r="E152" s="21">
        <f t="shared" si="10"/>
        <v>1269.0060000000001</v>
      </c>
      <c r="F152" s="21">
        <v>1239.52352</v>
      </c>
      <c r="G152" s="9">
        <v>409169</v>
      </c>
      <c r="H152" s="4">
        <v>859837</v>
      </c>
      <c r="I152" s="41">
        <f t="shared" si="8"/>
        <v>81.369550575516996</v>
      </c>
      <c r="J152" s="15">
        <f t="shared" si="9"/>
        <v>97.676726508779296</v>
      </c>
    </row>
    <row r="153" spans="1:10" ht="25.5" hidden="1" outlineLevel="3" x14ac:dyDescent="0.2">
      <c r="A153" s="13" t="s">
        <v>104</v>
      </c>
      <c r="B153" s="13"/>
      <c r="C153" s="14" t="s">
        <v>105</v>
      </c>
      <c r="D153" s="21">
        <v>910</v>
      </c>
      <c r="E153" s="21">
        <f t="shared" si="10"/>
        <v>415.38</v>
      </c>
      <c r="F153" s="21">
        <v>347.7</v>
      </c>
      <c r="G153" s="8">
        <v>300000</v>
      </c>
      <c r="H153" s="3">
        <v>115380</v>
      </c>
      <c r="I153" s="41">
        <f t="shared" si="8"/>
        <v>38.208791208791212</v>
      </c>
      <c r="J153" s="15">
        <f t="shared" si="9"/>
        <v>83.706485627618093</v>
      </c>
    </row>
    <row r="154" spans="1:10" ht="38.25" hidden="1" outlineLevel="7" x14ac:dyDescent="0.2">
      <c r="A154" s="13"/>
      <c r="B154" s="19">
        <v>240</v>
      </c>
      <c r="C154" s="18" t="s">
        <v>514</v>
      </c>
      <c r="D154" s="21">
        <v>350</v>
      </c>
      <c r="E154" s="21">
        <f t="shared" si="10"/>
        <v>115.38</v>
      </c>
      <c r="F154" s="21">
        <v>97.7</v>
      </c>
      <c r="G154" s="9">
        <v>0</v>
      </c>
      <c r="H154" s="4">
        <v>115380</v>
      </c>
      <c r="I154" s="41">
        <f t="shared" si="8"/>
        <v>27.914285714285715</v>
      </c>
      <c r="J154" s="15">
        <f t="shared" si="9"/>
        <v>84.676720402149428</v>
      </c>
    </row>
    <row r="155" spans="1:10" hidden="1" outlineLevel="7" x14ac:dyDescent="0.2">
      <c r="A155" s="13"/>
      <c r="B155" s="13" t="s">
        <v>517</v>
      </c>
      <c r="C155" s="14" t="s">
        <v>518</v>
      </c>
      <c r="D155" s="21">
        <v>560</v>
      </c>
      <c r="E155" s="21">
        <f t="shared" si="10"/>
        <v>300</v>
      </c>
      <c r="F155" s="21">
        <v>250</v>
      </c>
      <c r="G155" s="9">
        <v>300000</v>
      </c>
      <c r="H155" s="4">
        <v>0</v>
      </c>
      <c r="I155" s="41">
        <f t="shared" si="8"/>
        <v>44.642857142857146</v>
      </c>
      <c r="J155" s="15">
        <f t="shared" si="9"/>
        <v>83.333333333333343</v>
      </c>
    </row>
    <row r="156" spans="1:10" ht="38.25" hidden="1" outlineLevel="3" x14ac:dyDescent="0.2">
      <c r="A156" s="13" t="s">
        <v>106</v>
      </c>
      <c r="B156" s="13"/>
      <c r="C156" s="14" t="s">
        <v>107</v>
      </c>
      <c r="D156" s="21">
        <v>5073.9129999999996</v>
      </c>
      <c r="E156" s="21">
        <f t="shared" si="10"/>
        <v>2355.4</v>
      </c>
      <c r="F156" s="21">
        <v>2355.4</v>
      </c>
      <c r="G156" s="8">
        <v>1200000</v>
      </c>
      <c r="H156" s="3">
        <v>1155400</v>
      </c>
      <c r="I156" s="41">
        <f t="shared" si="8"/>
        <v>46.421765607727217</v>
      </c>
      <c r="J156" s="15">
        <f t="shared" si="9"/>
        <v>100</v>
      </c>
    </row>
    <row r="157" spans="1:10" hidden="1" outlineLevel="7" x14ac:dyDescent="0.2">
      <c r="A157" s="13"/>
      <c r="B157" s="13" t="s">
        <v>517</v>
      </c>
      <c r="C157" s="14" t="s">
        <v>518</v>
      </c>
      <c r="D157" s="21">
        <v>5073.9129999999996</v>
      </c>
      <c r="E157" s="21">
        <f t="shared" si="10"/>
        <v>2355.4</v>
      </c>
      <c r="F157" s="21">
        <v>2355.4</v>
      </c>
      <c r="G157" s="9">
        <v>1200000</v>
      </c>
      <c r="H157" s="4">
        <v>1155400</v>
      </c>
      <c r="I157" s="41">
        <f t="shared" si="8"/>
        <v>46.421765607727217</v>
      </c>
      <c r="J157" s="15">
        <f t="shared" si="9"/>
        <v>100</v>
      </c>
    </row>
    <row r="158" spans="1:10" ht="25.5" hidden="1" outlineLevel="3" x14ac:dyDescent="0.2">
      <c r="A158" s="13" t="s">
        <v>108</v>
      </c>
      <c r="B158" s="13"/>
      <c r="C158" s="14" t="s">
        <v>109</v>
      </c>
      <c r="D158" s="21">
        <v>1229.05</v>
      </c>
      <c r="E158" s="21">
        <f t="shared" si="10"/>
        <v>222.357</v>
      </c>
      <c r="F158" s="21">
        <v>195.24199999999999</v>
      </c>
      <c r="G158" s="8">
        <v>0</v>
      </c>
      <c r="H158" s="3">
        <v>222357</v>
      </c>
      <c r="I158" s="41">
        <f t="shared" si="8"/>
        <v>15.88560270127334</v>
      </c>
      <c r="J158" s="15">
        <f t="shared" si="9"/>
        <v>87.805645875776335</v>
      </c>
    </row>
    <row r="159" spans="1:10" hidden="1" outlineLevel="7" x14ac:dyDescent="0.2">
      <c r="A159" s="13"/>
      <c r="B159" s="13" t="s">
        <v>517</v>
      </c>
      <c r="C159" s="14" t="s">
        <v>518</v>
      </c>
      <c r="D159" s="21">
        <v>1059.23</v>
      </c>
      <c r="E159" s="21">
        <f t="shared" si="10"/>
        <v>222.357</v>
      </c>
      <c r="F159" s="21">
        <v>195.24199999999999</v>
      </c>
      <c r="G159" s="9">
        <v>0</v>
      </c>
      <c r="H159" s="4">
        <v>222357</v>
      </c>
      <c r="I159" s="41">
        <f t="shared" si="8"/>
        <v>18.432446210926805</v>
      </c>
      <c r="J159" s="15">
        <f t="shared" si="9"/>
        <v>87.805645875776335</v>
      </c>
    </row>
    <row r="160" spans="1:10" hidden="1" outlineLevel="7" x14ac:dyDescent="0.2">
      <c r="A160" s="13"/>
      <c r="B160" s="13" t="s">
        <v>528</v>
      </c>
      <c r="C160" s="14" t="s">
        <v>527</v>
      </c>
      <c r="D160" s="21">
        <v>169.82</v>
      </c>
      <c r="E160" s="21">
        <f t="shared" si="10"/>
        <v>0</v>
      </c>
      <c r="F160" s="21">
        <v>0</v>
      </c>
      <c r="G160" s="9">
        <v>0</v>
      </c>
      <c r="H160" s="4">
        <v>0</v>
      </c>
      <c r="I160" s="41">
        <f t="shared" si="8"/>
        <v>0</v>
      </c>
      <c r="J160" s="15">
        <v>0</v>
      </c>
    </row>
    <row r="161" spans="1:10" ht="38.25" hidden="1" outlineLevel="3" x14ac:dyDescent="0.2">
      <c r="A161" s="13" t="s">
        <v>110</v>
      </c>
      <c r="B161" s="13"/>
      <c r="C161" s="14" t="s">
        <v>111</v>
      </c>
      <c r="D161" s="21">
        <v>1254</v>
      </c>
      <c r="E161" s="21">
        <f t="shared" si="10"/>
        <v>1254</v>
      </c>
      <c r="F161" s="21">
        <v>1254</v>
      </c>
      <c r="G161" s="8">
        <v>0</v>
      </c>
      <c r="H161" s="3">
        <v>1254000</v>
      </c>
      <c r="I161" s="41">
        <f t="shared" si="8"/>
        <v>100</v>
      </c>
      <c r="J161" s="15">
        <f t="shared" si="9"/>
        <v>100</v>
      </c>
    </row>
    <row r="162" spans="1:10" hidden="1" outlineLevel="7" x14ac:dyDescent="0.2">
      <c r="A162" s="13"/>
      <c r="B162" s="13" t="s">
        <v>517</v>
      </c>
      <c r="C162" s="14" t="s">
        <v>518</v>
      </c>
      <c r="D162" s="21">
        <v>837</v>
      </c>
      <c r="E162" s="21">
        <f t="shared" si="10"/>
        <v>837</v>
      </c>
      <c r="F162" s="21">
        <v>837</v>
      </c>
      <c r="G162" s="9">
        <v>0</v>
      </c>
      <c r="H162" s="4">
        <v>837000</v>
      </c>
      <c r="I162" s="41">
        <f t="shared" si="8"/>
        <v>100.00000000000001</v>
      </c>
      <c r="J162" s="15">
        <f t="shared" si="9"/>
        <v>100</v>
      </c>
    </row>
    <row r="163" spans="1:10" hidden="1" outlineLevel="7" x14ac:dyDescent="0.2">
      <c r="A163" s="13"/>
      <c r="B163" s="13" t="s">
        <v>528</v>
      </c>
      <c r="C163" s="14" t="s">
        <v>527</v>
      </c>
      <c r="D163" s="21">
        <v>417</v>
      </c>
      <c r="E163" s="21">
        <f t="shared" si="10"/>
        <v>417</v>
      </c>
      <c r="F163" s="21">
        <v>417</v>
      </c>
      <c r="G163" s="9">
        <v>0</v>
      </c>
      <c r="H163" s="4">
        <v>417000</v>
      </c>
      <c r="I163" s="41">
        <f t="shared" si="8"/>
        <v>100</v>
      </c>
      <c r="J163" s="15">
        <f t="shared" si="9"/>
        <v>100</v>
      </c>
    </row>
    <row r="164" spans="1:10" ht="51" hidden="1" outlineLevel="3" x14ac:dyDescent="0.2">
      <c r="A164" s="13" t="s">
        <v>112</v>
      </c>
      <c r="B164" s="13"/>
      <c r="C164" s="14" t="s">
        <v>113</v>
      </c>
      <c r="D164" s="21">
        <v>3222.4829</v>
      </c>
      <c r="E164" s="21">
        <f t="shared" si="10"/>
        <v>3222.4829</v>
      </c>
      <c r="F164" s="21">
        <v>2985.4973500000001</v>
      </c>
      <c r="G164" s="8">
        <v>0</v>
      </c>
      <c r="H164" s="3">
        <v>3222482.9</v>
      </c>
      <c r="I164" s="41">
        <f t="shared" si="8"/>
        <v>92.645870983520197</v>
      </c>
      <c r="J164" s="15">
        <f t="shared" si="9"/>
        <v>92.645870983520197</v>
      </c>
    </row>
    <row r="165" spans="1:10" hidden="1" outlineLevel="7" x14ac:dyDescent="0.2">
      <c r="A165" s="13"/>
      <c r="B165" s="13" t="s">
        <v>517</v>
      </c>
      <c r="C165" s="14" t="s">
        <v>518</v>
      </c>
      <c r="D165" s="21">
        <v>3083.0373500000001</v>
      </c>
      <c r="E165" s="21">
        <f t="shared" si="10"/>
        <v>3083.0373500000001</v>
      </c>
      <c r="F165" s="21">
        <v>2846.0517999999997</v>
      </c>
      <c r="G165" s="9">
        <v>0</v>
      </c>
      <c r="H165" s="4">
        <v>3083037.35</v>
      </c>
      <c r="I165" s="41">
        <f t="shared" si="8"/>
        <v>92.313244275162603</v>
      </c>
      <c r="J165" s="15">
        <f t="shared" si="9"/>
        <v>92.313244275162603</v>
      </c>
    </row>
    <row r="166" spans="1:10" hidden="1" outlineLevel="7" x14ac:dyDescent="0.2">
      <c r="A166" s="13"/>
      <c r="B166" s="13" t="s">
        <v>528</v>
      </c>
      <c r="C166" s="14" t="s">
        <v>527</v>
      </c>
      <c r="D166" s="21">
        <v>139.44555</v>
      </c>
      <c r="E166" s="21">
        <f t="shared" si="10"/>
        <v>139.44555</v>
      </c>
      <c r="F166" s="21">
        <v>139.44555</v>
      </c>
      <c r="G166" s="9">
        <v>0</v>
      </c>
      <c r="H166" s="4">
        <v>139445.54999999999</v>
      </c>
      <c r="I166" s="41">
        <f t="shared" si="8"/>
        <v>100</v>
      </c>
      <c r="J166" s="15">
        <f t="shared" si="9"/>
        <v>100</v>
      </c>
    </row>
    <row r="167" spans="1:10" ht="38.25" hidden="1" outlineLevel="3" x14ac:dyDescent="0.2">
      <c r="A167" s="13" t="s">
        <v>114</v>
      </c>
      <c r="B167" s="13"/>
      <c r="C167" s="14" t="s">
        <v>115</v>
      </c>
      <c r="D167" s="21">
        <v>370770.83008999994</v>
      </c>
      <c r="E167" s="21">
        <f t="shared" si="10"/>
        <v>200955.83609</v>
      </c>
      <c r="F167" s="21">
        <v>195400.83531999998</v>
      </c>
      <c r="G167" s="8">
        <v>86393036.090000004</v>
      </c>
      <c r="H167" s="3">
        <v>114562800</v>
      </c>
      <c r="I167" s="41">
        <f t="shared" si="8"/>
        <v>52.70124277914983</v>
      </c>
      <c r="J167" s="15">
        <f t="shared" si="9"/>
        <v>97.235710652607196</v>
      </c>
    </row>
    <row r="168" spans="1:10" ht="25.5" hidden="1" outlineLevel="7" x14ac:dyDescent="0.2">
      <c r="A168" s="13"/>
      <c r="B168" s="13" t="s">
        <v>529</v>
      </c>
      <c r="C168" s="14" t="s">
        <v>530</v>
      </c>
      <c r="D168" s="21">
        <v>5446.4463599999999</v>
      </c>
      <c r="E168" s="21">
        <v>1795.7763600000001</v>
      </c>
      <c r="F168" s="21">
        <v>856.32968999999991</v>
      </c>
      <c r="G168" s="9">
        <v>0</v>
      </c>
      <c r="H168" s="4">
        <v>1379252.99</v>
      </c>
      <c r="I168" s="41">
        <f t="shared" si="8"/>
        <v>15.722723284104829</v>
      </c>
      <c r="J168" s="15">
        <f t="shared" si="9"/>
        <v>47.685764724066196</v>
      </c>
    </row>
    <row r="169" spans="1:10" ht="38.25" hidden="1" outlineLevel="7" x14ac:dyDescent="0.2">
      <c r="A169" s="13"/>
      <c r="B169" s="19">
        <v>240</v>
      </c>
      <c r="C169" s="18" t="s">
        <v>514</v>
      </c>
      <c r="D169" s="21">
        <v>67.733639999999994</v>
      </c>
      <c r="E169" s="21">
        <f>(G169+H169)/1000</f>
        <v>64.733639999999994</v>
      </c>
      <c r="F169" s="21">
        <v>12.101649999999999</v>
      </c>
      <c r="G169" s="9">
        <v>35300</v>
      </c>
      <c r="H169" s="4">
        <v>29433.64</v>
      </c>
      <c r="I169" s="41">
        <f t="shared" si="8"/>
        <v>17.866528360206242</v>
      </c>
      <c r="J169" s="15">
        <f t="shared" si="9"/>
        <v>18.694530386364804</v>
      </c>
    </row>
    <row r="170" spans="1:10" ht="25.5" hidden="1" outlineLevel="7" x14ac:dyDescent="0.2">
      <c r="A170" s="13"/>
      <c r="B170" s="6" t="s">
        <v>523</v>
      </c>
      <c r="C170" s="14" t="s">
        <v>524</v>
      </c>
      <c r="D170" s="21">
        <v>150</v>
      </c>
      <c r="E170" s="21">
        <f>(G170+H170)/1000</f>
        <v>80</v>
      </c>
      <c r="F170" s="21">
        <v>0</v>
      </c>
      <c r="G170" s="9">
        <v>40000</v>
      </c>
      <c r="H170" s="4">
        <v>40000</v>
      </c>
      <c r="I170" s="41">
        <f t="shared" si="8"/>
        <v>0</v>
      </c>
      <c r="J170" s="15">
        <f t="shared" si="9"/>
        <v>0</v>
      </c>
    </row>
    <row r="171" spans="1:10" ht="25.5" hidden="1" outlineLevel="7" x14ac:dyDescent="0.2">
      <c r="A171" s="13"/>
      <c r="B171" s="6" t="s">
        <v>520</v>
      </c>
      <c r="C171" s="16" t="s">
        <v>519</v>
      </c>
      <c r="D171" s="21">
        <v>1517.7</v>
      </c>
      <c r="E171" s="21">
        <f>(G171+H171)/1000</f>
        <v>85</v>
      </c>
      <c r="F171" s="21">
        <v>69.814999999999998</v>
      </c>
      <c r="G171" s="9">
        <v>85000</v>
      </c>
      <c r="H171" s="4">
        <v>0</v>
      </c>
      <c r="I171" s="41">
        <f t="shared" si="8"/>
        <v>4.6000527113395266</v>
      </c>
      <c r="J171" s="15">
        <f t="shared" si="9"/>
        <v>82.135294117647049</v>
      </c>
    </row>
    <row r="172" spans="1:10" hidden="1" outlineLevel="7" x14ac:dyDescent="0.2">
      <c r="A172" s="13"/>
      <c r="B172" s="13" t="s">
        <v>517</v>
      </c>
      <c r="C172" s="14" t="s">
        <v>518</v>
      </c>
      <c r="D172" s="21">
        <v>303032.58208999998</v>
      </c>
      <c r="E172" s="21">
        <v>169274.04909000001</v>
      </c>
      <c r="F172" s="21">
        <v>165441.03416000001</v>
      </c>
      <c r="G172" s="9">
        <v>64564799</v>
      </c>
      <c r="H172" s="4">
        <v>83972236</v>
      </c>
      <c r="I172" s="41">
        <f t="shared" si="8"/>
        <v>54.595130668445549</v>
      </c>
      <c r="J172" s="15">
        <f t="shared" si="9"/>
        <v>97.73561573637194</v>
      </c>
    </row>
    <row r="173" spans="1:10" hidden="1" outlineLevel="7" x14ac:dyDescent="0.2">
      <c r="A173" s="13"/>
      <c r="B173" s="13" t="s">
        <v>528</v>
      </c>
      <c r="C173" s="14" t="s">
        <v>527</v>
      </c>
      <c r="D173" s="21">
        <v>59495.267999999996</v>
      </c>
      <c r="E173" s="21">
        <v>29161.276999999998</v>
      </c>
      <c r="F173" s="21">
        <v>28757.86578</v>
      </c>
      <c r="G173" s="9">
        <v>11225917</v>
      </c>
      <c r="H173" s="4">
        <v>16514333</v>
      </c>
      <c r="I173" s="41">
        <f t="shared" si="8"/>
        <v>48.336391694210036</v>
      </c>
      <c r="J173" s="15">
        <f t="shared" si="9"/>
        <v>98.616620184362986</v>
      </c>
    </row>
    <row r="174" spans="1:10" ht="51" hidden="1" outlineLevel="7" x14ac:dyDescent="0.2">
      <c r="A174" s="13"/>
      <c r="B174" s="6" t="s">
        <v>515</v>
      </c>
      <c r="C174" s="14" t="s">
        <v>516</v>
      </c>
      <c r="D174" s="21">
        <v>1061.0999999999999</v>
      </c>
      <c r="E174" s="21">
        <f t="shared" ref="E174:E205" si="11">(G174+H174)/1000</f>
        <v>495</v>
      </c>
      <c r="F174" s="21">
        <v>263.68903999999998</v>
      </c>
      <c r="G174" s="9">
        <v>180000</v>
      </c>
      <c r="H174" s="4">
        <v>315000</v>
      </c>
      <c r="I174" s="41">
        <f t="shared" si="8"/>
        <v>24.850536235981529</v>
      </c>
      <c r="J174" s="15">
        <f t="shared" si="9"/>
        <v>53.270513131313123</v>
      </c>
    </row>
    <row r="175" spans="1:10" ht="140.25" hidden="1" outlineLevel="3" x14ac:dyDescent="0.2">
      <c r="A175" s="13" t="s">
        <v>116</v>
      </c>
      <c r="B175" s="13"/>
      <c r="C175" s="16" t="s">
        <v>117</v>
      </c>
      <c r="D175" s="21">
        <v>5393.7</v>
      </c>
      <c r="E175" s="21">
        <f t="shared" si="11"/>
        <v>2740</v>
      </c>
      <c r="F175" s="21">
        <v>2740</v>
      </c>
      <c r="G175" s="8">
        <v>1080000</v>
      </c>
      <c r="H175" s="3">
        <v>1660000</v>
      </c>
      <c r="I175" s="41">
        <f t="shared" si="8"/>
        <v>50.800007416059479</v>
      </c>
      <c r="J175" s="15">
        <f t="shared" si="9"/>
        <v>100</v>
      </c>
    </row>
    <row r="176" spans="1:10" hidden="1" outlineLevel="7" x14ac:dyDescent="0.2">
      <c r="A176" s="13"/>
      <c r="B176" s="13" t="s">
        <v>517</v>
      </c>
      <c r="C176" s="14" t="s">
        <v>518</v>
      </c>
      <c r="D176" s="21">
        <v>5393.7</v>
      </c>
      <c r="E176" s="21">
        <f t="shared" si="11"/>
        <v>2740</v>
      </c>
      <c r="F176" s="21">
        <v>2740</v>
      </c>
      <c r="G176" s="9">
        <v>1080000</v>
      </c>
      <c r="H176" s="4">
        <v>1660000</v>
      </c>
      <c r="I176" s="41">
        <f t="shared" si="8"/>
        <v>50.800007416059479</v>
      </c>
      <c r="J176" s="15">
        <f t="shared" si="9"/>
        <v>100</v>
      </c>
    </row>
    <row r="177" spans="1:10" ht="76.5" hidden="1" outlineLevel="3" x14ac:dyDescent="0.2">
      <c r="A177" s="13" t="s">
        <v>118</v>
      </c>
      <c r="B177" s="13"/>
      <c r="C177" s="14" t="s">
        <v>119</v>
      </c>
      <c r="D177" s="21">
        <v>520</v>
      </c>
      <c r="E177" s="21">
        <f t="shared" si="11"/>
        <v>0</v>
      </c>
      <c r="F177" s="21">
        <v>0</v>
      </c>
      <c r="G177" s="8">
        <v>0</v>
      </c>
      <c r="H177" s="3">
        <v>0</v>
      </c>
      <c r="I177" s="41">
        <f t="shared" si="8"/>
        <v>0</v>
      </c>
      <c r="J177" s="15">
        <v>0</v>
      </c>
    </row>
    <row r="178" spans="1:10" hidden="1" outlineLevel="7" x14ac:dyDescent="0.2">
      <c r="A178" s="13"/>
      <c r="B178" s="13" t="s">
        <v>517</v>
      </c>
      <c r="C178" s="14" t="s">
        <v>518</v>
      </c>
      <c r="D178" s="21">
        <v>260</v>
      </c>
      <c r="E178" s="21">
        <f t="shared" si="11"/>
        <v>0</v>
      </c>
      <c r="F178" s="21">
        <v>0</v>
      </c>
      <c r="G178" s="9">
        <v>0</v>
      </c>
      <c r="H178" s="4">
        <v>0</v>
      </c>
      <c r="I178" s="41">
        <f t="shared" si="8"/>
        <v>0</v>
      </c>
      <c r="J178" s="15">
        <v>0</v>
      </c>
    </row>
    <row r="179" spans="1:10" hidden="1" outlineLevel="7" x14ac:dyDescent="0.2">
      <c r="A179" s="13"/>
      <c r="B179" s="13" t="s">
        <v>528</v>
      </c>
      <c r="C179" s="14" t="s">
        <v>527</v>
      </c>
      <c r="D179" s="21">
        <v>260</v>
      </c>
      <c r="E179" s="21">
        <f t="shared" si="11"/>
        <v>0</v>
      </c>
      <c r="F179" s="21">
        <v>0</v>
      </c>
      <c r="G179" s="9">
        <v>0</v>
      </c>
      <c r="H179" s="4">
        <v>0</v>
      </c>
      <c r="I179" s="41">
        <f t="shared" si="8"/>
        <v>0</v>
      </c>
      <c r="J179" s="15">
        <v>0</v>
      </c>
    </row>
    <row r="180" spans="1:10" ht="25.5" hidden="1" outlineLevel="3" x14ac:dyDescent="0.2">
      <c r="A180" s="13" t="s">
        <v>120</v>
      </c>
      <c r="B180" s="13"/>
      <c r="C180" s="14" t="s">
        <v>121</v>
      </c>
      <c r="D180" s="21">
        <v>3389.87</v>
      </c>
      <c r="E180" s="21">
        <f t="shared" si="11"/>
        <v>3139.87</v>
      </c>
      <c r="F180" s="21">
        <v>0</v>
      </c>
      <c r="G180" s="8">
        <v>610000</v>
      </c>
      <c r="H180" s="3">
        <v>2529870</v>
      </c>
      <c r="I180" s="41">
        <f t="shared" si="8"/>
        <v>0</v>
      </c>
      <c r="J180" s="15">
        <f t="shared" si="9"/>
        <v>0</v>
      </c>
    </row>
    <row r="181" spans="1:10" hidden="1" outlineLevel="7" x14ac:dyDescent="0.2">
      <c r="A181" s="13"/>
      <c r="B181" s="13" t="s">
        <v>517</v>
      </c>
      <c r="C181" s="14" t="s">
        <v>518</v>
      </c>
      <c r="D181" s="21">
        <v>3389.87</v>
      </c>
      <c r="E181" s="21">
        <f t="shared" si="11"/>
        <v>3139.87</v>
      </c>
      <c r="F181" s="21">
        <v>0</v>
      </c>
      <c r="G181" s="9">
        <v>610000</v>
      </c>
      <c r="H181" s="4">
        <v>2529870</v>
      </c>
      <c r="I181" s="41">
        <f t="shared" si="8"/>
        <v>0</v>
      </c>
      <c r="J181" s="15">
        <f t="shared" si="9"/>
        <v>0</v>
      </c>
    </row>
    <row r="182" spans="1:10" ht="25.5" hidden="1" outlineLevel="3" x14ac:dyDescent="0.2">
      <c r="A182" s="13" t="s">
        <v>122</v>
      </c>
      <c r="B182" s="13"/>
      <c r="C182" s="14" t="s">
        <v>123</v>
      </c>
      <c r="D182" s="21">
        <v>2142.5</v>
      </c>
      <c r="E182" s="21">
        <f t="shared" si="11"/>
        <v>1392</v>
      </c>
      <c r="F182" s="21">
        <v>1052.0540800000001</v>
      </c>
      <c r="G182" s="8">
        <v>800000</v>
      </c>
      <c r="H182" s="3">
        <v>592000</v>
      </c>
      <c r="I182" s="41">
        <f t="shared" si="8"/>
        <v>49.104041073512256</v>
      </c>
      <c r="J182" s="15">
        <f t="shared" si="9"/>
        <v>75.578597701149434</v>
      </c>
    </row>
    <row r="183" spans="1:10" ht="25.5" hidden="1" outlineLevel="7" x14ac:dyDescent="0.2">
      <c r="A183" s="13"/>
      <c r="B183" s="6" t="s">
        <v>520</v>
      </c>
      <c r="C183" s="16" t="s">
        <v>519</v>
      </c>
      <c r="D183" s="21">
        <v>850</v>
      </c>
      <c r="E183" s="21">
        <f t="shared" si="11"/>
        <v>553.02499999999998</v>
      </c>
      <c r="F183" s="21">
        <v>327.40408000000002</v>
      </c>
      <c r="G183" s="9">
        <v>317900</v>
      </c>
      <c r="H183" s="4">
        <v>235125</v>
      </c>
      <c r="I183" s="41">
        <f t="shared" si="8"/>
        <v>38.518127058823531</v>
      </c>
      <c r="J183" s="15">
        <f t="shared" si="9"/>
        <v>59.202401338095036</v>
      </c>
    </row>
    <row r="184" spans="1:10" hidden="1" outlineLevel="7" x14ac:dyDescent="0.2">
      <c r="A184" s="13"/>
      <c r="B184" s="13" t="s">
        <v>517</v>
      </c>
      <c r="C184" s="14" t="s">
        <v>518</v>
      </c>
      <c r="D184" s="21">
        <v>1292.5</v>
      </c>
      <c r="E184" s="21">
        <f t="shared" si="11"/>
        <v>838.97500000000002</v>
      </c>
      <c r="F184" s="21">
        <v>724.65</v>
      </c>
      <c r="G184" s="9">
        <v>482100</v>
      </c>
      <c r="H184" s="4">
        <v>356875</v>
      </c>
      <c r="I184" s="41">
        <f t="shared" si="8"/>
        <v>56.065764023210825</v>
      </c>
      <c r="J184" s="15">
        <f t="shared" si="9"/>
        <v>86.373253076670935</v>
      </c>
    </row>
    <row r="185" spans="1:10" ht="38.25" hidden="1" outlineLevel="3" x14ac:dyDescent="0.2">
      <c r="A185" s="13" t="s">
        <v>124</v>
      </c>
      <c r="B185" s="13"/>
      <c r="C185" s="14" t="s">
        <v>125</v>
      </c>
      <c r="D185" s="21">
        <v>40</v>
      </c>
      <c r="E185" s="21">
        <f t="shared" si="11"/>
        <v>40</v>
      </c>
      <c r="F185" s="21">
        <v>40</v>
      </c>
      <c r="G185" s="8">
        <v>40000</v>
      </c>
      <c r="H185" s="3">
        <v>0</v>
      </c>
      <c r="I185" s="41">
        <f t="shared" si="8"/>
        <v>100</v>
      </c>
      <c r="J185" s="15">
        <f t="shared" si="9"/>
        <v>100</v>
      </c>
    </row>
    <row r="186" spans="1:10" hidden="1" outlineLevel="7" x14ac:dyDescent="0.2">
      <c r="A186" s="13"/>
      <c r="B186" s="13" t="s">
        <v>517</v>
      </c>
      <c r="C186" s="14" t="s">
        <v>518</v>
      </c>
      <c r="D186" s="21">
        <v>40</v>
      </c>
      <c r="E186" s="21">
        <f t="shared" si="11"/>
        <v>40</v>
      </c>
      <c r="F186" s="21">
        <v>40</v>
      </c>
      <c r="G186" s="9">
        <v>40000</v>
      </c>
      <c r="H186" s="4">
        <v>0</v>
      </c>
      <c r="I186" s="41">
        <f t="shared" si="8"/>
        <v>100</v>
      </c>
      <c r="J186" s="15">
        <f t="shared" si="9"/>
        <v>100</v>
      </c>
    </row>
    <row r="187" spans="1:10" ht="25.5" hidden="1" outlineLevel="1" x14ac:dyDescent="0.2">
      <c r="A187" s="13" t="s">
        <v>126</v>
      </c>
      <c r="B187" s="13"/>
      <c r="C187" s="14" t="s">
        <v>127</v>
      </c>
      <c r="D187" s="21">
        <v>13011.029</v>
      </c>
      <c r="E187" s="21">
        <f t="shared" si="11"/>
        <v>6289.0825700000005</v>
      </c>
      <c r="F187" s="21">
        <v>6081.5105700000004</v>
      </c>
      <c r="G187" s="8">
        <v>3298200</v>
      </c>
      <c r="H187" s="3">
        <v>2990882.57</v>
      </c>
      <c r="I187" s="41">
        <f t="shared" ref="I187:I250" si="12">F187/D187%</f>
        <v>46.741196026847689</v>
      </c>
      <c r="J187" s="15">
        <f t="shared" ref="J187:J250" si="13">F187/E187*100</f>
        <v>96.699486806070041</v>
      </c>
    </row>
    <row r="188" spans="1:10" ht="38.25" hidden="1" outlineLevel="2" x14ac:dyDescent="0.2">
      <c r="A188" s="13" t="s">
        <v>128</v>
      </c>
      <c r="B188" s="13"/>
      <c r="C188" s="14" t="s">
        <v>129</v>
      </c>
      <c r="D188" s="21">
        <v>13011.029</v>
      </c>
      <c r="E188" s="21">
        <f t="shared" si="11"/>
        <v>6289.0825700000005</v>
      </c>
      <c r="F188" s="21">
        <v>6081.5105700000004</v>
      </c>
      <c r="G188" s="8">
        <v>3298200</v>
      </c>
      <c r="H188" s="3">
        <v>2990882.57</v>
      </c>
      <c r="I188" s="41">
        <f t="shared" si="12"/>
        <v>46.741196026847689</v>
      </c>
      <c r="J188" s="15">
        <f t="shared" si="13"/>
        <v>96.699486806070041</v>
      </c>
    </row>
    <row r="189" spans="1:10" ht="25.5" hidden="1" outlineLevel="3" x14ac:dyDescent="0.2">
      <c r="A189" s="13" t="s">
        <v>130</v>
      </c>
      <c r="B189" s="13"/>
      <c r="C189" s="14" t="s">
        <v>131</v>
      </c>
      <c r="D189" s="21">
        <v>12138.76</v>
      </c>
      <c r="E189" s="21">
        <f t="shared" si="11"/>
        <v>5846.94</v>
      </c>
      <c r="F189" s="21">
        <v>5846.94</v>
      </c>
      <c r="G189" s="8">
        <v>3000000</v>
      </c>
      <c r="H189" s="3">
        <v>2846940</v>
      </c>
      <c r="I189" s="41">
        <f t="shared" si="12"/>
        <v>48.167522877130772</v>
      </c>
      <c r="J189" s="15">
        <f t="shared" si="13"/>
        <v>100</v>
      </c>
    </row>
    <row r="190" spans="1:10" hidden="1" outlineLevel="7" x14ac:dyDescent="0.2">
      <c r="A190" s="13"/>
      <c r="B190" s="13" t="s">
        <v>517</v>
      </c>
      <c r="C190" s="14" t="s">
        <v>518</v>
      </c>
      <c r="D190" s="21">
        <v>12138.76</v>
      </c>
      <c r="E190" s="21">
        <f t="shared" si="11"/>
        <v>5846.94</v>
      </c>
      <c r="F190" s="21">
        <v>5846.94</v>
      </c>
      <c r="G190" s="9">
        <v>3000000</v>
      </c>
      <c r="H190" s="4">
        <v>2846940</v>
      </c>
      <c r="I190" s="41">
        <f t="shared" si="12"/>
        <v>48.167522877130772</v>
      </c>
      <c r="J190" s="15">
        <f t="shared" si="13"/>
        <v>100</v>
      </c>
    </row>
    <row r="191" spans="1:10" ht="38.25" hidden="1" outlineLevel="3" x14ac:dyDescent="0.2">
      <c r="A191" s="13" t="s">
        <v>132</v>
      </c>
      <c r="B191" s="13"/>
      <c r="C191" s="14" t="s">
        <v>133</v>
      </c>
      <c r="D191" s="21">
        <v>380</v>
      </c>
      <c r="E191" s="21">
        <f t="shared" si="11"/>
        <v>129.87357</v>
      </c>
      <c r="F191" s="21">
        <v>89.498570000000001</v>
      </c>
      <c r="G191" s="8">
        <v>80000</v>
      </c>
      <c r="H191" s="3">
        <v>49873.57</v>
      </c>
      <c r="I191" s="41">
        <f t="shared" si="12"/>
        <v>23.552255263157896</v>
      </c>
      <c r="J191" s="15">
        <f t="shared" si="13"/>
        <v>68.912073488085383</v>
      </c>
    </row>
    <row r="192" spans="1:10" ht="38.25" hidden="1" outlineLevel="7" x14ac:dyDescent="0.2">
      <c r="A192" s="13"/>
      <c r="B192" s="19">
        <v>240</v>
      </c>
      <c r="C192" s="18" t="s">
        <v>514</v>
      </c>
      <c r="D192" s="21">
        <v>100</v>
      </c>
      <c r="E192" s="21">
        <f t="shared" si="11"/>
        <v>50</v>
      </c>
      <c r="F192" s="21">
        <v>49.375</v>
      </c>
      <c r="G192" s="9">
        <v>50000</v>
      </c>
      <c r="H192" s="4">
        <v>0</v>
      </c>
      <c r="I192" s="41">
        <f t="shared" si="12"/>
        <v>49.375</v>
      </c>
      <c r="J192" s="15">
        <f t="shared" si="13"/>
        <v>98.75</v>
      </c>
    </row>
    <row r="193" spans="1:10" hidden="1" outlineLevel="7" x14ac:dyDescent="0.2">
      <c r="A193" s="13"/>
      <c r="B193" s="13" t="s">
        <v>517</v>
      </c>
      <c r="C193" s="14" t="s">
        <v>518</v>
      </c>
      <c r="D193" s="21">
        <v>280</v>
      </c>
      <c r="E193" s="21">
        <f t="shared" si="11"/>
        <v>79.873570000000001</v>
      </c>
      <c r="F193" s="21">
        <v>40.123570000000001</v>
      </c>
      <c r="G193" s="9">
        <v>30000</v>
      </c>
      <c r="H193" s="4">
        <v>49873.57</v>
      </c>
      <c r="I193" s="41">
        <f t="shared" si="12"/>
        <v>14.329846428571431</v>
      </c>
      <c r="J193" s="15">
        <f t="shared" si="13"/>
        <v>50.23385082199281</v>
      </c>
    </row>
    <row r="194" spans="1:10" ht="25.5" hidden="1" outlineLevel="3" x14ac:dyDescent="0.2">
      <c r="A194" s="13" t="s">
        <v>134</v>
      </c>
      <c r="B194" s="13"/>
      <c r="C194" s="14" t="s">
        <v>135</v>
      </c>
      <c r="D194" s="21">
        <v>147</v>
      </c>
      <c r="E194" s="21">
        <f t="shared" si="11"/>
        <v>97</v>
      </c>
      <c r="F194" s="21">
        <v>64.003</v>
      </c>
      <c r="G194" s="8">
        <v>97000</v>
      </c>
      <c r="H194" s="3">
        <v>0</v>
      </c>
      <c r="I194" s="41">
        <f t="shared" si="12"/>
        <v>43.539455782312928</v>
      </c>
      <c r="J194" s="15">
        <f t="shared" si="13"/>
        <v>65.982474226804129</v>
      </c>
    </row>
    <row r="195" spans="1:10" hidden="1" outlineLevel="7" x14ac:dyDescent="0.2">
      <c r="A195" s="13"/>
      <c r="B195" s="13" t="s">
        <v>517</v>
      </c>
      <c r="C195" s="14" t="s">
        <v>518</v>
      </c>
      <c r="D195" s="21">
        <v>147</v>
      </c>
      <c r="E195" s="21">
        <f t="shared" si="11"/>
        <v>97</v>
      </c>
      <c r="F195" s="21">
        <v>64.003</v>
      </c>
      <c r="G195" s="9">
        <v>97000</v>
      </c>
      <c r="H195" s="4">
        <v>0</v>
      </c>
      <c r="I195" s="41">
        <f t="shared" si="12"/>
        <v>43.539455782312928</v>
      </c>
      <c r="J195" s="15">
        <f t="shared" si="13"/>
        <v>65.982474226804129</v>
      </c>
    </row>
    <row r="196" spans="1:10" ht="25.5" hidden="1" outlineLevel="3" x14ac:dyDescent="0.2">
      <c r="A196" s="13" t="s">
        <v>136</v>
      </c>
      <c r="B196" s="13"/>
      <c r="C196" s="14" t="s">
        <v>137</v>
      </c>
      <c r="D196" s="21">
        <v>66</v>
      </c>
      <c r="E196" s="21">
        <f t="shared" si="11"/>
        <v>66</v>
      </c>
      <c r="F196" s="21">
        <v>31</v>
      </c>
      <c r="G196" s="8">
        <v>30000</v>
      </c>
      <c r="H196" s="3">
        <v>36000</v>
      </c>
      <c r="I196" s="41">
        <f t="shared" si="12"/>
        <v>46.969696969696969</v>
      </c>
      <c r="J196" s="15">
        <f t="shared" si="13"/>
        <v>46.969696969696969</v>
      </c>
    </row>
    <row r="197" spans="1:10" hidden="1" outlineLevel="7" x14ac:dyDescent="0.2">
      <c r="A197" s="13"/>
      <c r="B197" s="13" t="s">
        <v>517</v>
      </c>
      <c r="C197" s="14" t="s">
        <v>518</v>
      </c>
      <c r="D197" s="21">
        <v>66</v>
      </c>
      <c r="E197" s="21">
        <f t="shared" si="11"/>
        <v>66</v>
      </c>
      <c r="F197" s="21">
        <v>31</v>
      </c>
      <c r="G197" s="9">
        <v>30000</v>
      </c>
      <c r="H197" s="4">
        <v>36000</v>
      </c>
      <c r="I197" s="41">
        <f t="shared" si="12"/>
        <v>46.969696969696969</v>
      </c>
      <c r="J197" s="15">
        <f t="shared" si="13"/>
        <v>46.969696969696969</v>
      </c>
    </row>
    <row r="198" spans="1:10" ht="38.25" hidden="1" outlineLevel="3" x14ac:dyDescent="0.2">
      <c r="A198" s="13" t="s">
        <v>138</v>
      </c>
      <c r="B198" s="13"/>
      <c r="C198" s="14" t="s">
        <v>139</v>
      </c>
      <c r="D198" s="21">
        <v>279.26900000000001</v>
      </c>
      <c r="E198" s="21">
        <f t="shared" si="11"/>
        <v>149.26900000000001</v>
      </c>
      <c r="F198" s="21">
        <v>50.069000000000003</v>
      </c>
      <c r="G198" s="8">
        <v>91200</v>
      </c>
      <c r="H198" s="3">
        <v>58069</v>
      </c>
      <c r="I198" s="41">
        <f t="shared" si="12"/>
        <v>17.928592145923822</v>
      </c>
      <c r="J198" s="15">
        <f t="shared" si="13"/>
        <v>33.542798571706115</v>
      </c>
    </row>
    <row r="199" spans="1:10" hidden="1" outlineLevel="7" x14ac:dyDescent="0.2">
      <c r="A199" s="13"/>
      <c r="B199" s="13" t="s">
        <v>517</v>
      </c>
      <c r="C199" s="14" t="s">
        <v>518</v>
      </c>
      <c r="D199" s="21">
        <v>279.26900000000001</v>
      </c>
      <c r="E199" s="21">
        <f t="shared" si="11"/>
        <v>149.26900000000001</v>
      </c>
      <c r="F199" s="21">
        <v>50.069000000000003</v>
      </c>
      <c r="G199" s="9">
        <v>91200</v>
      </c>
      <c r="H199" s="4">
        <v>58069</v>
      </c>
      <c r="I199" s="41">
        <f t="shared" si="12"/>
        <v>17.928592145923822</v>
      </c>
      <c r="J199" s="15">
        <f t="shared" si="13"/>
        <v>33.542798571706115</v>
      </c>
    </row>
    <row r="200" spans="1:10" ht="38.25" hidden="1" outlineLevel="1" x14ac:dyDescent="0.2">
      <c r="A200" s="13" t="s">
        <v>140</v>
      </c>
      <c r="B200" s="13"/>
      <c r="C200" s="14" t="s">
        <v>141</v>
      </c>
      <c r="D200" s="21">
        <v>17703.160449999999</v>
      </c>
      <c r="E200" s="21">
        <f t="shared" si="11"/>
        <v>1314.4770000000001</v>
      </c>
      <c r="F200" s="21">
        <v>506.20100000000002</v>
      </c>
      <c r="G200" s="8">
        <v>664133</v>
      </c>
      <c r="H200" s="3">
        <v>650344</v>
      </c>
      <c r="I200" s="41">
        <f t="shared" si="12"/>
        <v>2.8593820941164214</v>
      </c>
      <c r="J200" s="15">
        <f t="shared" si="13"/>
        <v>38.509688644228845</v>
      </c>
    </row>
    <row r="201" spans="1:10" ht="63.75" hidden="1" outlineLevel="2" x14ac:dyDescent="0.2">
      <c r="A201" s="13" t="s">
        <v>142</v>
      </c>
      <c r="B201" s="13"/>
      <c r="C201" s="14" t="s">
        <v>143</v>
      </c>
      <c r="D201" s="21">
        <v>17703.160449999999</v>
      </c>
      <c r="E201" s="21">
        <f t="shared" si="11"/>
        <v>1314.4770000000001</v>
      </c>
      <c r="F201" s="21">
        <v>506.20100000000002</v>
      </c>
      <c r="G201" s="8">
        <v>664133</v>
      </c>
      <c r="H201" s="3">
        <v>650344</v>
      </c>
      <c r="I201" s="41">
        <f t="shared" si="12"/>
        <v>2.8593820941164214</v>
      </c>
      <c r="J201" s="15">
        <f t="shared" si="13"/>
        <v>38.509688644228845</v>
      </c>
    </row>
    <row r="202" spans="1:10" ht="25.5" hidden="1" outlineLevel="3" x14ac:dyDescent="0.2">
      <c r="A202" s="13" t="s">
        <v>144</v>
      </c>
      <c r="B202" s="13"/>
      <c r="C202" s="14" t="s">
        <v>145</v>
      </c>
      <c r="D202" s="21">
        <v>4957.6760000000004</v>
      </c>
      <c r="E202" s="21">
        <f t="shared" si="11"/>
        <v>571.32500000000005</v>
      </c>
      <c r="F202" s="21">
        <v>240.69200000000001</v>
      </c>
      <c r="G202" s="8">
        <v>330633</v>
      </c>
      <c r="H202" s="3">
        <v>240692</v>
      </c>
      <c r="I202" s="41">
        <f t="shared" si="12"/>
        <v>4.8549360627842555</v>
      </c>
      <c r="J202" s="15">
        <f t="shared" si="13"/>
        <v>42.128735833369795</v>
      </c>
    </row>
    <row r="203" spans="1:10" hidden="1" outlineLevel="7" x14ac:dyDescent="0.2">
      <c r="A203" s="13"/>
      <c r="B203" s="13" t="s">
        <v>517</v>
      </c>
      <c r="C203" s="14" t="s">
        <v>518</v>
      </c>
      <c r="D203" s="21">
        <v>4791.0559999999996</v>
      </c>
      <c r="E203" s="21">
        <f t="shared" si="11"/>
        <v>404.70499999999998</v>
      </c>
      <c r="F203" s="21">
        <v>74.072000000000003</v>
      </c>
      <c r="G203" s="9">
        <v>330633</v>
      </c>
      <c r="H203" s="4">
        <v>74072</v>
      </c>
      <c r="I203" s="41">
        <f t="shared" si="12"/>
        <v>1.5460474684495444</v>
      </c>
      <c r="J203" s="15">
        <f t="shared" si="13"/>
        <v>18.302714322778321</v>
      </c>
    </row>
    <row r="204" spans="1:10" hidden="1" outlineLevel="7" x14ac:dyDescent="0.2">
      <c r="A204" s="13"/>
      <c r="B204" s="13" t="s">
        <v>528</v>
      </c>
      <c r="C204" s="14" t="s">
        <v>527</v>
      </c>
      <c r="D204" s="21">
        <v>166.62</v>
      </c>
      <c r="E204" s="21">
        <f t="shared" si="11"/>
        <v>166.62</v>
      </c>
      <c r="F204" s="21">
        <v>166.62</v>
      </c>
      <c r="G204" s="9">
        <v>0</v>
      </c>
      <c r="H204" s="4">
        <v>166620</v>
      </c>
      <c r="I204" s="41">
        <f t="shared" si="12"/>
        <v>100</v>
      </c>
      <c r="J204" s="15">
        <f t="shared" si="13"/>
        <v>100</v>
      </c>
    </row>
    <row r="205" spans="1:10" ht="27.75" hidden="1" customHeight="1" outlineLevel="3" x14ac:dyDescent="0.2">
      <c r="A205" s="13" t="s">
        <v>146</v>
      </c>
      <c r="B205" s="13"/>
      <c r="C205" s="14" t="s">
        <v>147</v>
      </c>
      <c r="D205" s="21">
        <v>1822.865</v>
      </c>
      <c r="E205" s="21">
        <f t="shared" si="11"/>
        <v>743.15200000000004</v>
      </c>
      <c r="F205" s="21">
        <v>265.50900000000001</v>
      </c>
      <c r="G205" s="8">
        <v>333500</v>
      </c>
      <c r="H205" s="3">
        <v>409652</v>
      </c>
      <c r="I205" s="41">
        <f t="shared" si="12"/>
        <v>14.565477970118467</v>
      </c>
      <c r="J205" s="15">
        <f t="shared" si="13"/>
        <v>35.727415118306887</v>
      </c>
    </row>
    <row r="206" spans="1:10" hidden="1" outlineLevel="7" x14ac:dyDescent="0.2">
      <c r="A206" s="13"/>
      <c r="B206" s="13" t="s">
        <v>517</v>
      </c>
      <c r="C206" s="14" t="s">
        <v>518</v>
      </c>
      <c r="D206" s="21">
        <v>1578.8119999999999</v>
      </c>
      <c r="E206" s="21">
        <f t="shared" ref="E206:E240" si="14">(G206+H206)/1000</f>
        <v>633.15200000000004</v>
      </c>
      <c r="F206" s="21">
        <v>265.50900000000001</v>
      </c>
      <c r="G206" s="9">
        <v>278500</v>
      </c>
      <c r="H206" s="4">
        <v>354652</v>
      </c>
      <c r="I206" s="41">
        <f t="shared" si="12"/>
        <v>16.817011778476477</v>
      </c>
      <c r="J206" s="15">
        <f t="shared" si="13"/>
        <v>41.934480188011726</v>
      </c>
    </row>
    <row r="207" spans="1:10" hidden="1" outlineLevel="7" x14ac:dyDescent="0.2">
      <c r="A207" s="13"/>
      <c r="B207" s="13" t="s">
        <v>528</v>
      </c>
      <c r="C207" s="14" t="s">
        <v>527</v>
      </c>
      <c r="D207" s="21">
        <v>244.053</v>
      </c>
      <c r="E207" s="21">
        <f t="shared" si="14"/>
        <v>110</v>
      </c>
      <c r="F207" s="21">
        <v>0</v>
      </c>
      <c r="G207" s="9">
        <v>55000</v>
      </c>
      <c r="H207" s="4">
        <v>55000</v>
      </c>
      <c r="I207" s="41">
        <f t="shared" si="12"/>
        <v>0</v>
      </c>
      <c r="J207" s="15">
        <f t="shared" si="13"/>
        <v>0</v>
      </c>
    </row>
    <row r="208" spans="1:10" ht="25.5" hidden="1" outlineLevel="3" x14ac:dyDescent="0.2">
      <c r="A208" s="13" t="s">
        <v>148</v>
      </c>
      <c r="B208" s="13"/>
      <c r="C208" s="14" t="s">
        <v>149</v>
      </c>
      <c r="D208" s="21">
        <v>10000</v>
      </c>
      <c r="E208" s="21">
        <f t="shared" si="14"/>
        <v>0</v>
      </c>
      <c r="F208" s="21">
        <v>0</v>
      </c>
      <c r="G208" s="8">
        <v>0</v>
      </c>
      <c r="H208" s="3">
        <v>0</v>
      </c>
      <c r="I208" s="41">
        <f t="shared" si="12"/>
        <v>0</v>
      </c>
      <c r="J208" s="15">
        <v>0</v>
      </c>
    </row>
    <row r="209" spans="1:10" hidden="1" outlineLevel="7" x14ac:dyDescent="0.2">
      <c r="A209" s="13"/>
      <c r="B209" s="13" t="s">
        <v>517</v>
      </c>
      <c r="C209" s="14" t="s">
        <v>518</v>
      </c>
      <c r="D209" s="21">
        <v>8400</v>
      </c>
      <c r="E209" s="21">
        <f t="shared" si="14"/>
        <v>0</v>
      </c>
      <c r="F209" s="21">
        <v>0</v>
      </c>
      <c r="G209" s="9">
        <v>0</v>
      </c>
      <c r="H209" s="4">
        <v>0</v>
      </c>
      <c r="I209" s="41">
        <f t="shared" si="12"/>
        <v>0</v>
      </c>
      <c r="J209" s="15">
        <v>0</v>
      </c>
    </row>
    <row r="210" spans="1:10" hidden="1" outlineLevel="7" x14ac:dyDescent="0.2">
      <c r="A210" s="13"/>
      <c r="B210" s="13" t="s">
        <v>528</v>
      </c>
      <c r="C210" s="14" t="s">
        <v>527</v>
      </c>
      <c r="D210" s="21">
        <v>1600</v>
      </c>
      <c r="E210" s="21">
        <f t="shared" si="14"/>
        <v>0</v>
      </c>
      <c r="F210" s="21">
        <v>0</v>
      </c>
      <c r="G210" s="9">
        <v>0</v>
      </c>
      <c r="H210" s="4">
        <v>0</v>
      </c>
      <c r="I210" s="41">
        <f t="shared" si="12"/>
        <v>0</v>
      </c>
      <c r="J210" s="15">
        <v>0</v>
      </c>
    </row>
    <row r="211" spans="1:10" ht="63.75" hidden="1" outlineLevel="3" x14ac:dyDescent="0.2">
      <c r="A211" s="13" t="s">
        <v>150</v>
      </c>
      <c r="B211" s="13"/>
      <c r="C211" s="14" t="s">
        <v>531</v>
      </c>
      <c r="D211" s="21">
        <v>922.61944999999992</v>
      </c>
      <c r="E211" s="21">
        <f t="shared" si="14"/>
        <v>0</v>
      </c>
      <c r="F211" s="21">
        <v>0</v>
      </c>
      <c r="G211" s="8">
        <v>0</v>
      </c>
      <c r="H211" s="3">
        <v>0</v>
      </c>
      <c r="I211" s="41">
        <f t="shared" si="12"/>
        <v>0</v>
      </c>
      <c r="J211" s="15">
        <v>0</v>
      </c>
    </row>
    <row r="212" spans="1:10" hidden="1" outlineLevel="7" x14ac:dyDescent="0.2">
      <c r="A212" s="13"/>
      <c r="B212" s="13" t="s">
        <v>528</v>
      </c>
      <c r="C212" s="14" t="s">
        <v>527</v>
      </c>
      <c r="D212" s="21">
        <v>922.61944999999992</v>
      </c>
      <c r="E212" s="21">
        <f t="shared" si="14"/>
        <v>0</v>
      </c>
      <c r="F212" s="21">
        <v>0</v>
      </c>
      <c r="G212" s="9">
        <v>0</v>
      </c>
      <c r="H212" s="4">
        <v>0</v>
      </c>
      <c r="I212" s="41">
        <f t="shared" si="12"/>
        <v>0</v>
      </c>
      <c r="J212" s="15">
        <v>0</v>
      </c>
    </row>
    <row r="213" spans="1:10" ht="38.25" collapsed="1" x14ac:dyDescent="0.2">
      <c r="A213" s="2" t="s">
        <v>151</v>
      </c>
      <c r="B213" s="2"/>
      <c r="C213" s="11" t="s">
        <v>677</v>
      </c>
      <c r="D213" s="22">
        <v>13501.8</v>
      </c>
      <c r="E213" s="22">
        <f t="shared" si="14"/>
        <v>7331.049</v>
      </c>
      <c r="F213" s="22">
        <v>3435.69292</v>
      </c>
      <c r="G213" s="8">
        <v>2713907</v>
      </c>
      <c r="H213" s="3">
        <v>4617142</v>
      </c>
      <c r="I213" s="41">
        <f t="shared" si="12"/>
        <v>25.44618436060377</v>
      </c>
      <c r="J213" s="12">
        <f t="shared" si="13"/>
        <v>46.864956433929166</v>
      </c>
    </row>
    <row r="214" spans="1:10" ht="38.25" hidden="1" outlineLevel="1" x14ac:dyDescent="0.2">
      <c r="A214" s="13" t="s">
        <v>152</v>
      </c>
      <c r="B214" s="13"/>
      <c r="C214" s="14" t="s">
        <v>153</v>
      </c>
      <c r="D214" s="21">
        <v>80</v>
      </c>
      <c r="E214" s="21">
        <f t="shared" si="14"/>
        <v>0</v>
      </c>
      <c r="F214" s="21">
        <v>0</v>
      </c>
      <c r="G214" s="8">
        <v>0</v>
      </c>
      <c r="H214" s="3">
        <v>0</v>
      </c>
      <c r="I214" s="41">
        <f t="shared" si="12"/>
        <v>0</v>
      </c>
      <c r="J214" s="15">
        <v>0</v>
      </c>
    </row>
    <row r="215" spans="1:10" ht="25.5" hidden="1" outlineLevel="2" x14ac:dyDescent="0.2">
      <c r="A215" s="13" t="s">
        <v>154</v>
      </c>
      <c r="B215" s="13"/>
      <c r="C215" s="14" t="s">
        <v>155</v>
      </c>
      <c r="D215" s="21">
        <v>80</v>
      </c>
      <c r="E215" s="21">
        <f t="shared" si="14"/>
        <v>0</v>
      </c>
      <c r="F215" s="21">
        <v>0</v>
      </c>
      <c r="G215" s="8">
        <v>0</v>
      </c>
      <c r="H215" s="3">
        <v>0</v>
      </c>
      <c r="I215" s="41">
        <f t="shared" si="12"/>
        <v>0</v>
      </c>
      <c r="J215" s="15">
        <v>0</v>
      </c>
    </row>
    <row r="216" spans="1:10" ht="38.25" hidden="1" outlineLevel="7" x14ac:dyDescent="0.2">
      <c r="A216" s="13"/>
      <c r="B216" s="19">
        <v>240</v>
      </c>
      <c r="C216" s="18" t="s">
        <v>514</v>
      </c>
      <c r="D216" s="21">
        <v>80</v>
      </c>
      <c r="E216" s="21">
        <f t="shared" si="14"/>
        <v>0</v>
      </c>
      <c r="F216" s="21">
        <v>0</v>
      </c>
      <c r="G216" s="9">
        <v>0</v>
      </c>
      <c r="H216" s="4">
        <v>0</v>
      </c>
      <c r="I216" s="41">
        <f t="shared" si="12"/>
        <v>0</v>
      </c>
      <c r="J216" s="15">
        <v>0</v>
      </c>
    </row>
    <row r="217" spans="1:10" ht="51" hidden="1" outlineLevel="1" x14ac:dyDescent="0.2">
      <c r="A217" s="13" t="s">
        <v>156</v>
      </c>
      <c r="B217" s="13"/>
      <c r="C217" s="14" t="s">
        <v>157</v>
      </c>
      <c r="D217" s="21">
        <v>147.6</v>
      </c>
      <c r="E217" s="21">
        <f t="shared" si="14"/>
        <v>147.6</v>
      </c>
      <c r="F217" s="21">
        <v>85.090999999999994</v>
      </c>
      <c r="G217" s="8">
        <v>0</v>
      </c>
      <c r="H217" s="3">
        <v>147600</v>
      </c>
      <c r="I217" s="41">
        <f t="shared" si="12"/>
        <v>57.649728997289969</v>
      </c>
      <c r="J217" s="15">
        <f t="shared" si="13"/>
        <v>57.649728997289969</v>
      </c>
    </row>
    <row r="218" spans="1:10" ht="38.25" hidden="1" outlineLevel="2" x14ac:dyDescent="0.2">
      <c r="A218" s="13" t="s">
        <v>158</v>
      </c>
      <c r="B218" s="13"/>
      <c r="C218" s="14" t="s">
        <v>159</v>
      </c>
      <c r="D218" s="21">
        <v>147.6</v>
      </c>
      <c r="E218" s="21">
        <f t="shared" si="14"/>
        <v>147.6</v>
      </c>
      <c r="F218" s="21">
        <v>85.090999999999994</v>
      </c>
      <c r="G218" s="8">
        <v>0</v>
      </c>
      <c r="H218" s="3">
        <v>147600</v>
      </c>
      <c r="I218" s="41">
        <f t="shared" si="12"/>
        <v>57.649728997289969</v>
      </c>
      <c r="J218" s="15">
        <f t="shared" si="13"/>
        <v>57.649728997289969</v>
      </c>
    </row>
    <row r="219" spans="1:10" ht="38.25" hidden="1" outlineLevel="7" x14ac:dyDescent="0.2">
      <c r="A219" s="13"/>
      <c r="B219" s="19">
        <v>240</v>
      </c>
      <c r="C219" s="18" t="s">
        <v>514</v>
      </c>
      <c r="D219" s="21">
        <v>147.6</v>
      </c>
      <c r="E219" s="21">
        <f t="shared" si="14"/>
        <v>147.6</v>
      </c>
      <c r="F219" s="21">
        <v>85.090999999999994</v>
      </c>
      <c r="G219" s="9">
        <v>0</v>
      </c>
      <c r="H219" s="4">
        <v>147600</v>
      </c>
      <c r="I219" s="41">
        <f t="shared" si="12"/>
        <v>57.649728997289969</v>
      </c>
      <c r="J219" s="15">
        <f t="shared" si="13"/>
        <v>57.649728997289969</v>
      </c>
    </row>
    <row r="220" spans="1:10" ht="63.75" hidden="1" outlineLevel="1" x14ac:dyDescent="0.2">
      <c r="A220" s="13" t="s">
        <v>160</v>
      </c>
      <c r="B220" s="13"/>
      <c r="C220" s="14" t="s">
        <v>161</v>
      </c>
      <c r="D220" s="21">
        <v>808.2</v>
      </c>
      <c r="E220" s="21">
        <f t="shared" si="14"/>
        <v>556.14400000000001</v>
      </c>
      <c r="F220" s="21">
        <v>0</v>
      </c>
      <c r="G220" s="8">
        <v>126022</v>
      </c>
      <c r="H220" s="3">
        <v>430122</v>
      </c>
      <c r="I220" s="41">
        <f t="shared" si="12"/>
        <v>0</v>
      </c>
      <c r="J220" s="15">
        <f t="shared" si="13"/>
        <v>0</v>
      </c>
    </row>
    <row r="221" spans="1:10" ht="51" hidden="1" outlineLevel="2" x14ac:dyDescent="0.2">
      <c r="A221" s="13" t="s">
        <v>162</v>
      </c>
      <c r="B221" s="13"/>
      <c r="C221" s="14" t="s">
        <v>163</v>
      </c>
      <c r="D221" s="21">
        <v>769.6</v>
      </c>
      <c r="E221" s="21">
        <f t="shared" si="14"/>
        <v>536.846</v>
      </c>
      <c r="F221" s="21">
        <v>0</v>
      </c>
      <c r="G221" s="8">
        <v>116373</v>
      </c>
      <c r="H221" s="3">
        <v>420473</v>
      </c>
      <c r="I221" s="41">
        <f t="shared" si="12"/>
        <v>0</v>
      </c>
      <c r="J221" s="15">
        <f t="shared" si="13"/>
        <v>0</v>
      </c>
    </row>
    <row r="222" spans="1:10" ht="38.25" hidden="1" outlineLevel="7" x14ac:dyDescent="0.2">
      <c r="A222" s="13"/>
      <c r="B222" s="19">
        <v>240</v>
      </c>
      <c r="C222" s="18" t="s">
        <v>514</v>
      </c>
      <c r="D222" s="21">
        <v>769.6</v>
      </c>
      <c r="E222" s="21">
        <f t="shared" si="14"/>
        <v>536.846</v>
      </c>
      <c r="F222" s="21">
        <v>0</v>
      </c>
      <c r="G222" s="9">
        <v>116373</v>
      </c>
      <c r="H222" s="4">
        <v>420473</v>
      </c>
      <c r="I222" s="41">
        <f t="shared" si="12"/>
        <v>0</v>
      </c>
      <c r="J222" s="15">
        <f t="shared" si="13"/>
        <v>0</v>
      </c>
    </row>
    <row r="223" spans="1:10" ht="76.5" hidden="1" outlineLevel="2" x14ac:dyDescent="0.2">
      <c r="A223" s="13" t="s">
        <v>164</v>
      </c>
      <c r="B223" s="13"/>
      <c r="C223" s="14" t="s">
        <v>165</v>
      </c>
      <c r="D223" s="21">
        <v>38.6</v>
      </c>
      <c r="E223" s="21">
        <f t="shared" si="14"/>
        <v>19.297999999999998</v>
      </c>
      <c r="F223" s="21">
        <v>0</v>
      </c>
      <c r="G223" s="8">
        <v>9649</v>
      </c>
      <c r="H223" s="3">
        <v>9649</v>
      </c>
      <c r="I223" s="41">
        <f t="shared" si="12"/>
        <v>0</v>
      </c>
      <c r="J223" s="15">
        <f t="shared" si="13"/>
        <v>0</v>
      </c>
    </row>
    <row r="224" spans="1:10" ht="38.25" hidden="1" outlineLevel="7" x14ac:dyDescent="0.2">
      <c r="A224" s="13"/>
      <c r="B224" s="19">
        <v>240</v>
      </c>
      <c r="C224" s="18" t="s">
        <v>514</v>
      </c>
      <c r="D224" s="21">
        <v>38.6</v>
      </c>
      <c r="E224" s="21">
        <f t="shared" si="14"/>
        <v>19.297999999999998</v>
      </c>
      <c r="F224" s="21">
        <v>0</v>
      </c>
      <c r="G224" s="9">
        <v>9649</v>
      </c>
      <c r="H224" s="4">
        <v>9649</v>
      </c>
      <c r="I224" s="41">
        <f t="shared" si="12"/>
        <v>0</v>
      </c>
      <c r="J224" s="15">
        <f t="shared" si="13"/>
        <v>0</v>
      </c>
    </row>
    <row r="225" spans="1:10" ht="63.75" hidden="1" outlineLevel="1" x14ac:dyDescent="0.2">
      <c r="A225" s="13" t="s">
        <v>166</v>
      </c>
      <c r="B225" s="13"/>
      <c r="C225" s="14" t="s">
        <v>167</v>
      </c>
      <c r="D225" s="21">
        <v>557.6</v>
      </c>
      <c r="E225" s="21">
        <f t="shared" si="14"/>
        <v>375.8</v>
      </c>
      <c r="F225" s="21">
        <v>0</v>
      </c>
      <c r="G225" s="8">
        <v>90900</v>
      </c>
      <c r="H225" s="3">
        <v>284900</v>
      </c>
      <c r="I225" s="41">
        <f t="shared" si="12"/>
        <v>0</v>
      </c>
      <c r="J225" s="15">
        <f t="shared" si="13"/>
        <v>0</v>
      </c>
    </row>
    <row r="226" spans="1:10" ht="38.25" hidden="1" outlineLevel="2" x14ac:dyDescent="0.2">
      <c r="A226" s="13" t="s">
        <v>168</v>
      </c>
      <c r="B226" s="13"/>
      <c r="C226" s="14" t="s">
        <v>169</v>
      </c>
      <c r="D226" s="21">
        <v>557.6</v>
      </c>
      <c r="E226" s="21">
        <f t="shared" si="14"/>
        <v>375.8</v>
      </c>
      <c r="F226" s="21">
        <v>0</v>
      </c>
      <c r="G226" s="8">
        <v>90900</v>
      </c>
      <c r="H226" s="3">
        <v>284900</v>
      </c>
      <c r="I226" s="41">
        <f t="shared" si="12"/>
        <v>0</v>
      </c>
      <c r="J226" s="15">
        <f t="shared" si="13"/>
        <v>0</v>
      </c>
    </row>
    <row r="227" spans="1:10" ht="38.25" hidden="1" outlineLevel="7" x14ac:dyDescent="0.2">
      <c r="A227" s="13"/>
      <c r="B227" s="13" t="s">
        <v>533</v>
      </c>
      <c r="C227" s="14" t="s">
        <v>532</v>
      </c>
      <c r="D227" s="21">
        <v>557.6</v>
      </c>
      <c r="E227" s="21">
        <f t="shared" si="14"/>
        <v>375.8</v>
      </c>
      <c r="F227" s="21">
        <v>0</v>
      </c>
      <c r="G227" s="9">
        <v>90900</v>
      </c>
      <c r="H227" s="4">
        <v>284900</v>
      </c>
      <c r="I227" s="41">
        <f t="shared" si="12"/>
        <v>0</v>
      </c>
      <c r="J227" s="15">
        <f t="shared" si="13"/>
        <v>0</v>
      </c>
    </row>
    <row r="228" spans="1:10" ht="38.25" hidden="1" outlineLevel="1" x14ac:dyDescent="0.2">
      <c r="A228" s="13" t="s">
        <v>170</v>
      </c>
      <c r="B228" s="13"/>
      <c r="C228" s="14" t="s">
        <v>171</v>
      </c>
      <c r="D228" s="21">
        <v>796.1</v>
      </c>
      <c r="E228" s="21">
        <f t="shared" si="14"/>
        <v>643</v>
      </c>
      <c r="F228" s="21">
        <v>0</v>
      </c>
      <c r="G228" s="8">
        <v>0</v>
      </c>
      <c r="H228" s="3">
        <v>643000</v>
      </c>
      <c r="I228" s="41">
        <f t="shared" si="12"/>
        <v>0</v>
      </c>
      <c r="J228" s="15">
        <f t="shared" si="13"/>
        <v>0</v>
      </c>
    </row>
    <row r="229" spans="1:10" ht="25.5" hidden="1" outlineLevel="2" x14ac:dyDescent="0.2">
      <c r="A229" s="13" t="s">
        <v>172</v>
      </c>
      <c r="B229" s="13"/>
      <c r="C229" s="14" t="s">
        <v>173</v>
      </c>
      <c r="D229" s="21">
        <v>796.1</v>
      </c>
      <c r="E229" s="21">
        <f t="shared" si="14"/>
        <v>643</v>
      </c>
      <c r="F229" s="21">
        <v>0</v>
      </c>
      <c r="G229" s="8">
        <v>0</v>
      </c>
      <c r="H229" s="3">
        <v>643000</v>
      </c>
      <c r="I229" s="41">
        <f t="shared" si="12"/>
        <v>0</v>
      </c>
      <c r="J229" s="15">
        <f t="shared" si="13"/>
        <v>0</v>
      </c>
    </row>
    <row r="230" spans="1:10" ht="38.25" hidden="1" outlineLevel="7" x14ac:dyDescent="0.2">
      <c r="A230" s="13"/>
      <c r="B230" s="19">
        <v>240</v>
      </c>
      <c r="C230" s="18" t="s">
        <v>514</v>
      </c>
      <c r="D230" s="21">
        <v>796.1</v>
      </c>
      <c r="E230" s="21">
        <f t="shared" si="14"/>
        <v>643</v>
      </c>
      <c r="F230" s="21">
        <v>0</v>
      </c>
      <c r="G230" s="9">
        <v>0</v>
      </c>
      <c r="H230" s="4">
        <v>643000</v>
      </c>
      <c r="I230" s="41">
        <f t="shared" si="12"/>
        <v>0</v>
      </c>
      <c r="J230" s="15">
        <f t="shared" si="13"/>
        <v>0</v>
      </c>
    </row>
    <row r="231" spans="1:10" ht="89.25" hidden="1" outlineLevel="1" x14ac:dyDescent="0.2">
      <c r="A231" s="13" t="s">
        <v>174</v>
      </c>
      <c r="B231" s="13"/>
      <c r="C231" s="14" t="s">
        <v>175</v>
      </c>
      <c r="D231" s="21">
        <v>11112.3</v>
      </c>
      <c r="E231" s="21">
        <f t="shared" si="14"/>
        <v>5608.5050000000001</v>
      </c>
      <c r="F231" s="21">
        <v>3350.6019200000001</v>
      </c>
      <c r="G231" s="8">
        <v>2496985</v>
      </c>
      <c r="H231" s="3">
        <v>3111520</v>
      </c>
      <c r="I231" s="41">
        <f t="shared" si="12"/>
        <v>30.152190995563476</v>
      </c>
      <c r="J231" s="15">
        <f t="shared" si="13"/>
        <v>59.74144482353141</v>
      </c>
    </row>
    <row r="232" spans="1:10" ht="102" hidden="1" outlineLevel="2" x14ac:dyDescent="0.2">
      <c r="A232" s="13" t="s">
        <v>176</v>
      </c>
      <c r="B232" s="13"/>
      <c r="C232" s="16" t="s">
        <v>177</v>
      </c>
      <c r="D232" s="21">
        <v>11112.3</v>
      </c>
      <c r="E232" s="21">
        <f t="shared" si="14"/>
        <v>5608.5050000000001</v>
      </c>
      <c r="F232" s="21">
        <v>3350.6019200000001</v>
      </c>
      <c r="G232" s="8">
        <v>2496985</v>
      </c>
      <c r="H232" s="3">
        <v>3111520</v>
      </c>
      <c r="I232" s="41">
        <f t="shared" si="12"/>
        <v>30.152190995563476</v>
      </c>
      <c r="J232" s="15">
        <f t="shared" si="13"/>
        <v>59.74144482353141</v>
      </c>
    </row>
    <row r="233" spans="1:10" ht="25.5" hidden="1" outlineLevel="3" x14ac:dyDescent="0.2">
      <c r="A233" s="13" t="s">
        <v>178</v>
      </c>
      <c r="B233" s="13"/>
      <c r="C233" s="14" t="s">
        <v>179</v>
      </c>
      <c r="D233" s="21">
        <v>245.7</v>
      </c>
      <c r="E233" s="21">
        <f t="shared" si="14"/>
        <v>204.363</v>
      </c>
      <c r="F233" s="21">
        <v>63.063000000000002</v>
      </c>
      <c r="G233" s="8">
        <v>0</v>
      </c>
      <c r="H233" s="3">
        <v>204363</v>
      </c>
      <c r="I233" s="41">
        <f t="shared" si="12"/>
        <v>25.666666666666668</v>
      </c>
      <c r="J233" s="15">
        <f t="shared" si="13"/>
        <v>30.858325626458804</v>
      </c>
    </row>
    <row r="234" spans="1:10" ht="25.5" hidden="1" outlineLevel="7" x14ac:dyDescent="0.2">
      <c r="A234" s="13"/>
      <c r="B234" s="13" t="s">
        <v>529</v>
      </c>
      <c r="C234" s="14" t="s">
        <v>530</v>
      </c>
      <c r="D234" s="21">
        <v>75.5</v>
      </c>
      <c r="E234" s="21">
        <f t="shared" si="14"/>
        <v>75.5</v>
      </c>
      <c r="F234" s="21">
        <v>0</v>
      </c>
      <c r="G234" s="9">
        <v>0</v>
      </c>
      <c r="H234" s="4">
        <v>75500</v>
      </c>
      <c r="I234" s="41">
        <f t="shared" si="12"/>
        <v>0</v>
      </c>
      <c r="J234" s="15">
        <f t="shared" si="13"/>
        <v>0</v>
      </c>
    </row>
    <row r="235" spans="1:10" ht="38.25" hidden="1" outlineLevel="7" x14ac:dyDescent="0.2">
      <c r="A235" s="13"/>
      <c r="B235" s="19">
        <v>240</v>
      </c>
      <c r="C235" s="18" t="s">
        <v>514</v>
      </c>
      <c r="D235" s="21">
        <v>170.2</v>
      </c>
      <c r="E235" s="21">
        <f t="shared" si="14"/>
        <v>128.863</v>
      </c>
      <c r="F235" s="21">
        <v>63.063000000000002</v>
      </c>
      <c r="G235" s="9">
        <v>0</v>
      </c>
      <c r="H235" s="4">
        <v>128863</v>
      </c>
      <c r="I235" s="41">
        <f t="shared" si="12"/>
        <v>37.052291421856644</v>
      </c>
      <c r="J235" s="15">
        <f t="shared" si="13"/>
        <v>48.938019447009616</v>
      </c>
    </row>
    <row r="236" spans="1:10" ht="38.25" hidden="1" outlineLevel="3" x14ac:dyDescent="0.2">
      <c r="A236" s="13" t="s">
        <v>180</v>
      </c>
      <c r="B236" s="13"/>
      <c r="C236" s="14" t="s">
        <v>181</v>
      </c>
      <c r="D236" s="21">
        <v>55</v>
      </c>
      <c r="E236" s="21">
        <f t="shared" si="14"/>
        <v>10</v>
      </c>
      <c r="F236" s="21">
        <v>0</v>
      </c>
      <c r="G236" s="8">
        <v>0</v>
      </c>
      <c r="H236" s="3">
        <v>10000</v>
      </c>
      <c r="I236" s="41">
        <f t="shared" si="12"/>
        <v>0</v>
      </c>
      <c r="J236" s="15">
        <f t="shared" si="13"/>
        <v>0</v>
      </c>
    </row>
    <row r="237" spans="1:10" ht="38.25" hidden="1" outlineLevel="7" x14ac:dyDescent="0.2">
      <c r="A237" s="13"/>
      <c r="B237" s="19">
        <v>240</v>
      </c>
      <c r="C237" s="18" t="s">
        <v>514</v>
      </c>
      <c r="D237" s="21">
        <v>55</v>
      </c>
      <c r="E237" s="21">
        <f t="shared" si="14"/>
        <v>10</v>
      </c>
      <c r="F237" s="21">
        <v>0</v>
      </c>
      <c r="G237" s="9">
        <v>0</v>
      </c>
      <c r="H237" s="4">
        <v>10000</v>
      </c>
      <c r="I237" s="41">
        <f t="shared" si="12"/>
        <v>0</v>
      </c>
      <c r="J237" s="15">
        <f t="shared" si="13"/>
        <v>0</v>
      </c>
    </row>
    <row r="238" spans="1:10" ht="51" hidden="1" outlineLevel="3" x14ac:dyDescent="0.2">
      <c r="A238" s="13" t="s">
        <v>182</v>
      </c>
      <c r="B238" s="13"/>
      <c r="C238" s="14" t="s">
        <v>183</v>
      </c>
      <c r="D238" s="21">
        <v>66</v>
      </c>
      <c r="E238" s="21">
        <f t="shared" si="14"/>
        <v>21</v>
      </c>
      <c r="F238" s="21">
        <v>8.4426000000000005</v>
      </c>
      <c r="G238" s="8">
        <v>7000</v>
      </c>
      <c r="H238" s="3">
        <v>14000</v>
      </c>
      <c r="I238" s="41">
        <f t="shared" si="12"/>
        <v>12.791818181818183</v>
      </c>
      <c r="J238" s="15">
        <f t="shared" si="13"/>
        <v>40.202857142857148</v>
      </c>
    </row>
    <row r="239" spans="1:10" ht="38.25" hidden="1" outlineLevel="7" x14ac:dyDescent="0.2">
      <c r="A239" s="13"/>
      <c r="B239" s="19">
        <v>240</v>
      </c>
      <c r="C239" s="18" t="s">
        <v>514</v>
      </c>
      <c r="D239" s="21">
        <v>66</v>
      </c>
      <c r="E239" s="21">
        <f t="shared" si="14"/>
        <v>21</v>
      </c>
      <c r="F239" s="21">
        <v>8.4426000000000005</v>
      </c>
      <c r="G239" s="9">
        <v>7000</v>
      </c>
      <c r="H239" s="4">
        <v>14000</v>
      </c>
      <c r="I239" s="41">
        <f t="shared" si="12"/>
        <v>12.791818181818183</v>
      </c>
      <c r="J239" s="15">
        <f t="shared" si="13"/>
        <v>40.202857142857148</v>
      </c>
    </row>
    <row r="240" spans="1:10" ht="25.5" hidden="1" outlineLevel="3" x14ac:dyDescent="0.2">
      <c r="A240" s="13" t="s">
        <v>184</v>
      </c>
      <c r="B240" s="13"/>
      <c r="C240" s="14" t="s">
        <v>185</v>
      </c>
      <c r="D240" s="21">
        <v>10745.6</v>
      </c>
      <c r="E240" s="21">
        <f t="shared" si="14"/>
        <v>5373.1419999999998</v>
      </c>
      <c r="F240" s="21">
        <v>3279.0963199999997</v>
      </c>
      <c r="G240" s="8">
        <v>2489985</v>
      </c>
      <c r="H240" s="3">
        <v>2883157</v>
      </c>
      <c r="I240" s="41">
        <f t="shared" si="12"/>
        <v>30.515711733174506</v>
      </c>
      <c r="J240" s="15">
        <f t="shared" si="13"/>
        <v>61.027538821791794</v>
      </c>
    </row>
    <row r="241" spans="1:10" ht="25.5" hidden="1" outlineLevel="7" x14ac:dyDescent="0.2">
      <c r="A241" s="13"/>
      <c r="B241" s="13" t="s">
        <v>529</v>
      </c>
      <c r="C241" s="14" t="s">
        <v>530</v>
      </c>
      <c r="D241" s="21">
        <v>8889.8298800000011</v>
      </c>
      <c r="E241" s="21">
        <v>4347.4590799999996</v>
      </c>
      <c r="F241" s="21">
        <v>2703.5293799999999</v>
      </c>
      <c r="G241" s="9">
        <v>1688090.62</v>
      </c>
      <c r="H241" s="4">
        <v>1597965.09</v>
      </c>
      <c r="I241" s="41">
        <f t="shared" si="12"/>
        <v>30.411486119462161</v>
      </c>
      <c r="J241" s="15">
        <f t="shared" si="13"/>
        <v>62.186424995632159</v>
      </c>
    </row>
    <row r="242" spans="1:10" ht="38.25" hidden="1" outlineLevel="7" x14ac:dyDescent="0.2">
      <c r="A242" s="13"/>
      <c r="B242" s="19">
        <v>240</v>
      </c>
      <c r="C242" s="18" t="s">
        <v>514</v>
      </c>
      <c r="D242" s="21">
        <v>1799.8531200000002</v>
      </c>
      <c r="E242" s="21">
        <f>(G242+H242)/1000</f>
        <v>982.8649200000001</v>
      </c>
      <c r="F242" s="21">
        <v>568.28993999999989</v>
      </c>
      <c r="G242" s="9">
        <v>275976.01</v>
      </c>
      <c r="H242" s="4">
        <v>706888.91</v>
      </c>
      <c r="I242" s="41">
        <f t="shared" si="12"/>
        <v>31.574239791300293</v>
      </c>
      <c r="J242" s="15">
        <f t="shared" si="13"/>
        <v>57.819739868221141</v>
      </c>
    </row>
    <row r="243" spans="1:10" hidden="1" outlineLevel="7" x14ac:dyDescent="0.2">
      <c r="A243" s="13"/>
      <c r="B243" s="6" t="s">
        <v>521</v>
      </c>
      <c r="C243" s="14" t="s">
        <v>522</v>
      </c>
      <c r="D243" s="21">
        <v>55.917000000000002</v>
      </c>
      <c r="E243" s="21">
        <v>42.817999999999998</v>
      </c>
      <c r="F243" s="21">
        <v>7.2770000000000001</v>
      </c>
      <c r="G243" s="9">
        <v>0</v>
      </c>
      <c r="H243" s="4">
        <v>29307</v>
      </c>
      <c r="I243" s="41">
        <f t="shared" si="12"/>
        <v>13.013931362555216</v>
      </c>
      <c r="J243" s="15">
        <f t="shared" si="13"/>
        <v>16.995188939231166</v>
      </c>
    </row>
    <row r="244" spans="1:10" ht="25.5" collapsed="1" x14ac:dyDescent="0.2">
      <c r="A244" s="2" t="s">
        <v>186</v>
      </c>
      <c r="B244" s="2"/>
      <c r="C244" s="11" t="s">
        <v>678</v>
      </c>
      <c r="D244" s="22">
        <v>132951.35808000001</v>
      </c>
      <c r="E244" s="22">
        <f t="shared" ref="E244:E307" si="15">(G244+H244)/1000</f>
        <v>38007.137219999997</v>
      </c>
      <c r="F244" s="22">
        <v>32626.197949999998</v>
      </c>
      <c r="G244" s="8">
        <v>13538046.77</v>
      </c>
      <c r="H244" s="3">
        <v>24469090.449999999</v>
      </c>
      <c r="I244" s="41">
        <f t="shared" si="12"/>
        <v>24.539950867119416</v>
      </c>
      <c r="J244" s="12">
        <f t="shared" si="13"/>
        <v>85.842292622953835</v>
      </c>
    </row>
    <row r="245" spans="1:10" ht="51" hidden="1" outlineLevel="1" x14ac:dyDescent="0.2">
      <c r="A245" s="13" t="s">
        <v>187</v>
      </c>
      <c r="B245" s="13"/>
      <c r="C245" s="14" t="s">
        <v>188</v>
      </c>
      <c r="D245" s="21">
        <v>70087.362290000005</v>
      </c>
      <c r="E245" s="21">
        <f t="shared" si="15"/>
        <v>7138.884</v>
      </c>
      <c r="F245" s="21">
        <v>3591.5219999999999</v>
      </c>
      <c r="G245" s="8">
        <v>0</v>
      </c>
      <c r="H245" s="3">
        <v>7138884</v>
      </c>
      <c r="I245" s="41">
        <f t="shared" si="12"/>
        <v>5.1243503574002167</v>
      </c>
      <c r="J245" s="15">
        <f t="shared" si="13"/>
        <v>50.309292040604667</v>
      </c>
    </row>
    <row r="246" spans="1:10" ht="38.25" hidden="1" outlineLevel="2" x14ac:dyDescent="0.2">
      <c r="A246" s="13" t="s">
        <v>189</v>
      </c>
      <c r="B246" s="13"/>
      <c r="C246" s="14" t="s">
        <v>190</v>
      </c>
      <c r="D246" s="21">
        <v>70087.362290000005</v>
      </c>
      <c r="E246" s="21">
        <f t="shared" si="15"/>
        <v>7138.884</v>
      </c>
      <c r="F246" s="21">
        <v>3591.5219999999999</v>
      </c>
      <c r="G246" s="8">
        <v>0</v>
      </c>
      <c r="H246" s="3">
        <v>7138884</v>
      </c>
      <c r="I246" s="41">
        <f t="shared" si="12"/>
        <v>5.1243503574002167</v>
      </c>
      <c r="J246" s="15">
        <f t="shared" si="13"/>
        <v>50.309292040604667</v>
      </c>
    </row>
    <row r="247" spans="1:10" hidden="1" outlineLevel="3" x14ac:dyDescent="0.2">
      <c r="A247" s="13" t="s">
        <v>191</v>
      </c>
      <c r="B247" s="13"/>
      <c r="C247" s="14" t="s">
        <v>192</v>
      </c>
      <c r="D247" s="21">
        <v>600</v>
      </c>
      <c r="E247" s="21">
        <f t="shared" si="15"/>
        <v>0</v>
      </c>
      <c r="F247" s="21">
        <v>0</v>
      </c>
      <c r="G247" s="8">
        <v>0</v>
      </c>
      <c r="H247" s="3">
        <v>0</v>
      </c>
      <c r="I247" s="41">
        <f t="shared" si="12"/>
        <v>0</v>
      </c>
      <c r="J247" s="15">
        <v>0</v>
      </c>
    </row>
    <row r="248" spans="1:10" ht="38.25" hidden="1" outlineLevel="7" x14ac:dyDescent="0.2">
      <c r="A248" s="13"/>
      <c r="B248" s="19">
        <v>240</v>
      </c>
      <c r="C248" s="18" t="s">
        <v>514</v>
      </c>
      <c r="D248" s="21">
        <v>600</v>
      </c>
      <c r="E248" s="21">
        <f t="shared" si="15"/>
        <v>0</v>
      </c>
      <c r="F248" s="21">
        <v>0</v>
      </c>
      <c r="G248" s="9">
        <v>0</v>
      </c>
      <c r="H248" s="4">
        <v>0</v>
      </c>
      <c r="I248" s="41">
        <f t="shared" si="12"/>
        <v>0</v>
      </c>
      <c r="J248" s="15">
        <v>0</v>
      </c>
    </row>
    <row r="249" spans="1:10" ht="51" hidden="1" outlineLevel="3" x14ac:dyDescent="0.2">
      <c r="A249" s="13" t="s">
        <v>193</v>
      </c>
      <c r="B249" s="13"/>
      <c r="C249" s="14" t="s">
        <v>194</v>
      </c>
      <c r="D249" s="21">
        <v>69487.362290000005</v>
      </c>
      <c r="E249" s="21">
        <f t="shared" si="15"/>
        <v>7138.884</v>
      </c>
      <c r="F249" s="21">
        <v>3591.5219999999999</v>
      </c>
      <c r="G249" s="8">
        <v>0</v>
      </c>
      <c r="H249" s="3">
        <v>7138884</v>
      </c>
      <c r="I249" s="41">
        <f t="shared" si="12"/>
        <v>5.1685973990652672</v>
      </c>
      <c r="J249" s="15">
        <f t="shared" si="13"/>
        <v>50.309292040604667</v>
      </c>
    </row>
    <row r="250" spans="1:10" ht="38.25" hidden="1" outlineLevel="7" x14ac:dyDescent="0.2">
      <c r="A250" s="13"/>
      <c r="B250" s="19">
        <v>240</v>
      </c>
      <c r="C250" s="18" t="s">
        <v>514</v>
      </c>
      <c r="D250" s="21">
        <v>69487.362290000005</v>
      </c>
      <c r="E250" s="21">
        <f t="shared" si="15"/>
        <v>7138.884</v>
      </c>
      <c r="F250" s="21">
        <v>3591.5219999999999</v>
      </c>
      <c r="G250" s="9">
        <v>0</v>
      </c>
      <c r="H250" s="4">
        <v>7138884</v>
      </c>
      <c r="I250" s="41">
        <f t="shared" si="12"/>
        <v>5.1685973990652672</v>
      </c>
      <c r="J250" s="15">
        <f t="shared" si="13"/>
        <v>50.309292040604667</v>
      </c>
    </row>
    <row r="251" spans="1:10" ht="51" hidden="1" outlineLevel="1" x14ac:dyDescent="0.2">
      <c r="A251" s="13" t="s">
        <v>195</v>
      </c>
      <c r="B251" s="13"/>
      <c r="C251" s="14" t="s">
        <v>196</v>
      </c>
      <c r="D251" s="21">
        <v>50665.981</v>
      </c>
      <c r="E251" s="21">
        <f t="shared" si="15"/>
        <v>25603.415100000002</v>
      </c>
      <c r="F251" s="21">
        <v>25558.431680000002</v>
      </c>
      <c r="G251" s="8">
        <v>11114284.92</v>
      </c>
      <c r="H251" s="3">
        <v>14489130.18</v>
      </c>
      <c r="I251" s="41">
        <f t="shared" ref="I251:I314" si="16">F251/D251%</f>
        <v>50.44495571890733</v>
      </c>
      <c r="J251" s="15">
        <f t="shared" ref="J251:J314" si="17">F251/E251*100</f>
        <v>99.824306953489184</v>
      </c>
    </row>
    <row r="252" spans="1:10" ht="51" hidden="1" outlineLevel="2" x14ac:dyDescent="0.2">
      <c r="A252" s="13" t="s">
        <v>197</v>
      </c>
      <c r="B252" s="13"/>
      <c r="C252" s="14" t="s">
        <v>198</v>
      </c>
      <c r="D252" s="21">
        <v>50665.981</v>
      </c>
      <c r="E252" s="21">
        <f t="shared" si="15"/>
        <v>25603.415100000002</v>
      </c>
      <c r="F252" s="21">
        <v>25558.431680000002</v>
      </c>
      <c r="G252" s="8">
        <v>11114284.92</v>
      </c>
      <c r="H252" s="3">
        <v>14489130.18</v>
      </c>
      <c r="I252" s="41">
        <f t="shared" si="16"/>
        <v>50.44495571890733</v>
      </c>
      <c r="J252" s="15">
        <f t="shared" si="17"/>
        <v>99.824306953489184</v>
      </c>
    </row>
    <row r="253" spans="1:10" ht="25.5" hidden="1" outlineLevel="3" x14ac:dyDescent="0.2">
      <c r="A253" s="13" t="s">
        <v>199</v>
      </c>
      <c r="B253" s="13"/>
      <c r="C253" s="14" t="s">
        <v>200</v>
      </c>
      <c r="D253" s="21">
        <v>50665.981</v>
      </c>
      <c r="E253" s="21">
        <f t="shared" si="15"/>
        <v>25603.415100000002</v>
      </c>
      <c r="F253" s="21">
        <v>25558.431680000002</v>
      </c>
      <c r="G253" s="8">
        <v>11114284.92</v>
      </c>
      <c r="H253" s="3">
        <v>14489130.18</v>
      </c>
      <c r="I253" s="41">
        <f t="shared" si="16"/>
        <v>50.44495571890733</v>
      </c>
      <c r="J253" s="15">
        <f t="shared" si="17"/>
        <v>99.824306953489184</v>
      </c>
    </row>
    <row r="254" spans="1:10" ht="38.25" hidden="1" outlineLevel="7" x14ac:dyDescent="0.2">
      <c r="A254" s="13"/>
      <c r="B254" s="19">
        <v>240</v>
      </c>
      <c r="C254" s="18" t="s">
        <v>514</v>
      </c>
      <c r="D254" s="21">
        <v>50665.981</v>
      </c>
      <c r="E254" s="21">
        <f t="shared" si="15"/>
        <v>25603.415100000002</v>
      </c>
      <c r="F254" s="21">
        <v>25558.431680000002</v>
      </c>
      <c r="G254" s="9">
        <v>11114284.92</v>
      </c>
      <c r="H254" s="4">
        <v>14489130.18</v>
      </c>
      <c r="I254" s="41">
        <f t="shared" si="16"/>
        <v>50.44495571890733</v>
      </c>
      <c r="J254" s="15">
        <f t="shared" si="17"/>
        <v>99.824306953489184</v>
      </c>
    </row>
    <row r="255" spans="1:10" ht="25.5" hidden="1" outlineLevel="1" x14ac:dyDescent="0.2">
      <c r="A255" s="13" t="s">
        <v>201</v>
      </c>
      <c r="B255" s="13"/>
      <c r="C255" s="14" t="s">
        <v>202</v>
      </c>
      <c r="D255" s="21">
        <v>12198.014789999999</v>
      </c>
      <c r="E255" s="21">
        <f t="shared" si="15"/>
        <v>5264.8381200000003</v>
      </c>
      <c r="F255" s="21">
        <v>3476.2442700000001</v>
      </c>
      <c r="G255" s="8">
        <v>2423761.85</v>
      </c>
      <c r="H255" s="3">
        <v>2841076.27</v>
      </c>
      <c r="I255" s="41">
        <f t="shared" si="16"/>
        <v>28.498442819153201</v>
      </c>
      <c r="J255" s="15">
        <f t="shared" si="17"/>
        <v>66.027562306132211</v>
      </c>
    </row>
    <row r="256" spans="1:10" ht="51" hidden="1" outlineLevel="2" x14ac:dyDescent="0.2">
      <c r="A256" s="13" t="s">
        <v>203</v>
      </c>
      <c r="B256" s="13"/>
      <c r="C256" s="14" t="s">
        <v>204</v>
      </c>
      <c r="D256" s="21">
        <v>12198.014789999999</v>
      </c>
      <c r="E256" s="21">
        <f t="shared" si="15"/>
        <v>5264.8381200000003</v>
      </c>
      <c r="F256" s="21">
        <v>3476.2442700000001</v>
      </c>
      <c r="G256" s="8">
        <v>2423761.85</v>
      </c>
      <c r="H256" s="3">
        <v>2841076.27</v>
      </c>
      <c r="I256" s="41">
        <f t="shared" si="16"/>
        <v>28.498442819153201</v>
      </c>
      <c r="J256" s="15">
        <f t="shared" si="17"/>
        <v>66.027562306132211</v>
      </c>
    </row>
    <row r="257" spans="1:10" ht="63.75" hidden="1" outlineLevel="3" x14ac:dyDescent="0.2">
      <c r="A257" s="13" t="s">
        <v>205</v>
      </c>
      <c r="B257" s="13"/>
      <c r="C257" s="14" t="s">
        <v>206</v>
      </c>
      <c r="D257" s="21">
        <v>12178.014789999999</v>
      </c>
      <c r="E257" s="21">
        <f t="shared" si="15"/>
        <v>5259.8381200000003</v>
      </c>
      <c r="F257" s="21">
        <v>3476.2442700000001</v>
      </c>
      <c r="G257" s="8">
        <v>2423761.85</v>
      </c>
      <c r="H257" s="3">
        <v>2836076.27</v>
      </c>
      <c r="I257" s="41">
        <f t="shared" si="16"/>
        <v>28.545245920168572</v>
      </c>
      <c r="J257" s="15">
        <f t="shared" si="17"/>
        <v>66.090328080286994</v>
      </c>
    </row>
    <row r="258" spans="1:10" ht="38.25" hidden="1" outlineLevel="7" x14ac:dyDescent="0.2">
      <c r="A258" s="13"/>
      <c r="B258" s="19">
        <v>240</v>
      </c>
      <c r="C258" s="18" t="s">
        <v>514</v>
      </c>
      <c r="D258" s="21">
        <v>12178.014789999999</v>
      </c>
      <c r="E258" s="21">
        <f t="shared" si="15"/>
        <v>5259.8381200000003</v>
      </c>
      <c r="F258" s="21">
        <v>3476.2442700000001</v>
      </c>
      <c r="G258" s="9">
        <v>2423761.85</v>
      </c>
      <c r="H258" s="4">
        <v>2836076.27</v>
      </c>
      <c r="I258" s="41">
        <f t="shared" si="16"/>
        <v>28.545245920168572</v>
      </c>
      <c r="J258" s="15">
        <f t="shared" si="17"/>
        <v>66.090328080286994</v>
      </c>
    </row>
    <row r="259" spans="1:10" ht="38.25" hidden="1" outlineLevel="3" x14ac:dyDescent="0.2">
      <c r="A259" s="13" t="s">
        <v>207</v>
      </c>
      <c r="B259" s="13"/>
      <c r="C259" s="14" t="s">
        <v>208</v>
      </c>
      <c r="D259" s="21">
        <v>20</v>
      </c>
      <c r="E259" s="21">
        <f t="shared" si="15"/>
        <v>5</v>
      </c>
      <c r="F259" s="21">
        <v>0</v>
      </c>
      <c r="G259" s="8">
        <v>0</v>
      </c>
      <c r="H259" s="3">
        <v>5000</v>
      </c>
      <c r="I259" s="41">
        <f t="shared" si="16"/>
        <v>0</v>
      </c>
      <c r="J259" s="15">
        <f t="shared" si="17"/>
        <v>0</v>
      </c>
    </row>
    <row r="260" spans="1:10" ht="38.25" hidden="1" outlineLevel="7" x14ac:dyDescent="0.2">
      <c r="A260" s="13"/>
      <c r="B260" s="19">
        <v>240</v>
      </c>
      <c r="C260" s="18" t="s">
        <v>514</v>
      </c>
      <c r="D260" s="21">
        <v>20</v>
      </c>
      <c r="E260" s="21">
        <f t="shared" si="15"/>
        <v>5</v>
      </c>
      <c r="F260" s="21">
        <v>0</v>
      </c>
      <c r="G260" s="9">
        <v>0</v>
      </c>
      <c r="H260" s="4">
        <v>5000</v>
      </c>
      <c r="I260" s="41">
        <f t="shared" si="16"/>
        <v>0</v>
      </c>
      <c r="J260" s="15">
        <f t="shared" si="17"/>
        <v>0</v>
      </c>
    </row>
    <row r="261" spans="1:10" ht="38.25" collapsed="1" x14ac:dyDescent="0.2">
      <c r="A261" s="2" t="s">
        <v>209</v>
      </c>
      <c r="B261" s="2"/>
      <c r="C261" s="11" t="s">
        <v>679</v>
      </c>
      <c r="D261" s="22">
        <v>45262.976259999996</v>
      </c>
      <c r="E261" s="22">
        <f t="shared" si="15"/>
        <v>24382.571530000001</v>
      </c>
      <c r="F261" s="22">
        <v>17915.395339999999</v>
      </c>
      <c r="G261" s="8">
        <v>11630936.609999999</v>
      </c>
      <c r="H261" s="3">
        <v>12751634.92</v>
      </c>
      <c r="I261" s="41">
        <f t="shared" si="16"/>
        <v>39.580683420131777</v>
      </c>
      <c r="J261" s="12">
        <f t="shared" si="17"/>
        <v>73.476234112374613</v>
      </c>
    </row>
    <row r="262" spans="1:10" ht="25.5" hidden="1" outlineLevel="1" x14ac:dyDescent="0.2">
      <c r="A262" s="13" t="s">
        <v>210</v>
      </c>
      <c r="B262" s="13"/>
      <c r="C262" s="14" t="s">
        <v>211</v>
      </c>
      <c r="D262" s="21">
        <v>35061.314259999999</v>
      </c>
      <c r="E262" s="21">
        <f t="shared" si="15"/>
        <v>19434.602130000003</v>
      </c>
      <c r="F262" s="21">
        <v>17265.88134</v>
      </c>
      <c r="G262" s="8">
        <v>10283911.210000001</v>
      </c>
      <c r="H262" s="3">
        <v>9150690.9199999999</v>
      </c>
      <c r="I262" s="41">
        <f t="shared" si="16"/>
        <v>49.244820693153329</v>
      </c>
      <c r="J262" s="15">
        <f t="shared" si="17"/>
        <v>88.84093033912805</v>
      </c>
    </row>
    <row r="263" spans="1:10" ht="38.25" hidden="1" outlineLevel="2" x14ac:dyDescent="0.2">
      <c r="A263" s="13" t="s">
        <v>212</v>
      </c>
      <c r="B263" s="13"/>
      <c r="C263" s="14" t="s">
        <v>213</v>
      </c>
      <c r="D263" s="21">
        <v>35061.314259999999</v>
      </c>
      <c r="E263" s="21">
        <f t="shared" si="15"/>
        <v>19434.602130000003</v>
      </c>
      <c r="F263" s="21">
        <v>17265.88134</v>
      </c>
      <c r="G263" s="8">
        <v>10283911.210000001</v>
      </c>
      <c r="H263" s="3">
        <v>9150690.9199999999</v>
      </c>
      <c r="I263" s="41">
        <f t="shared" si="16"/>
        <v>49.244820693153329</v>
      </c>
      <c r="J263" s="15">
        <f t="shared" si="17"/>
        <v>88.84093033912805</v>
      </c>
    </row>
    <row r="264" spans="1:10" hidden="1" outlineLevel="3" x14ac:dyDescent="0.2">
      <c r="A264" s="13" t="s">
        <v>214</v>
      </c>
      <c r="B264" s="13"/>
      <c r="C264" s="14" t="s">
        <v>215</v>
      </c>
      <c r="D264" s="21">
        <v>3389.1</v>
      </c>
      <c r="E264" s="21">
        <f t="shared" si="15"/>
        <v>2091.37264</v>
      </c>
      <c r="F264" s="21">
        <v>704.16847999999993</v>
      </c>
      <c r="G264" s="8">
        <v>1060358.95</v>
      </c>
      <c r="H264" s="3">
        <v>1031013.69</v>
      </c>
      <c r="I264" s="41">
        <f t="shared" si="16"/>
        <v>20.777447699979344</v>
      </c>
      <c r="J264" s="15">
        <f t="shared" si="17"/>
        <v>33.670158370246241</v>
      </c>
    </row>
    <row r="265" spans="1:10" hidden="1" outlineLevel="7" x14ac:dyDescent="0.2">
      <c r="A265" s="13"/>
      <c r="B265" s="6" t="s">
        <v>517</v>
      </c>
      <c r="C265" s="14" t="s">
        <v>518</v>
      </c>
      <c r="D265" s="21">
        <v>3389.1</v>
      </c>
      <c r="E265" s="21">
        <f t="shared" si="15"/>
        <v>2091.37264</v>
      </c>
      <c r="F265" s="21">
        <v>704.16847999999993</v>
      </c>
      <c r="G265" s="9">
        <v>1060358.95</v>
      </c>
      <c r="H265" s="4">
        <v>1031013.69</v>
      </c>
      <c r="I265" s="41">
        <f t="shared" si="16"/>
        <v>20.777447699979344</v>
      </c>
      <c r="J265" s="15">
        <f t="shared" si="17"/>
        <v>33.670158370246241</v>
      </c>
    </row>
    <row r="266" spans="1:10" ht="25.5" hidden="1" outlineLevel="3" x14ac:dyDescent="0.2">
      <c r="A266" s="13" t="s">
        <v>216</v>
      </c>
      <c r="B266" s="13"/>
      <c r="C266" s="14" t="s">
        <v>217</v>
      </c>
      <c r="D266" s="21">
        <v>260.02453000000003</v>
      </c>
      <c r="E266" s="21">
        <f t="shared" si="15"/>
        <v>182.52453</v>
      </c>
      <c r="F266" s="21">
        <v>95</v>
      </c>
      <c r="G266" s="8">
        <v>151024.53</v>
      </c>
      <c r="H266" s="3">
        <v>31500</v>
      </c>
      <c r="I266" s="41">
        <f t="shared" si="16"/>
        <v>36.535014600353279</v>
      </c>
      <c r="J266" s="15">
        <f t="shared" si="17"/>
        <v>52.047798726012331</v>
      </c>
    </row>
    <row r="267" spans="1:10" ht="38.25" hidden="1" outlineLevel="7" x14ac:dyDescent="0.2">
      <c r="A267" s="13"/>
      <c r="B267" s="19">
        <v>240</v>
      </c>
      <c r="C267" s="18" t="s">
        <v>514</v>
      </c>
      <c r="D267" s="21">
        <v>60</v>
      </c>
      <c r="E267" s="21">
        <f t="shared" si="15"/>
        <v>40</v>
      </c>
      <c r="F267" s="21">
        <v>10.5</v>
      </c>
      <c r="G267" s="9">
        <v>20000</v>
      </c>
      <c r="H267" s="4">
        <v>20000</v>
      </c>
      <c r="I267" s="41">
        <f t="shared" si="16"/>
        <v>17.5</v>
      </c>
      <c r="J267" s="15">
        <f t="shared" si="17"/>
        <v>26.25</v>
      </c>
    </row>
    <row r="268" spans="1:10" hidden="1" outlineLevel="7" x14ac:dyDescent="0.2">
      <c r="A268" s="13"/>
      <c r="B268" s="6" t="s">
        <v>517</v>
      </c>
      <c r="C268" s="14" t="s">
        <v>518</v>
      </c>
      <c r="D268" s="21">
        <v>200.02453</v>
      </c>
      <c r="E268" s="21">
        <f t="shared" si="15"/>
        <v>142.52453</v>
      </c>
      <c r="F268" s="21">
        <v>84.5</v>
      </c>
      <c r="G268" s="9">
        <v>131024.53</v>
      </c>
      <c r="H268" s="4">
        <v>11500</v>
      </c>
      <c r="I268" s="41">
        <f t="shared" si="16"/>
        <v>42.244818672989759</v>
      </c>
      <c r="J268" s="15">
        <f t="shared" si="17"/>
        <v>59.288039750069686</v>
      </c>
    </row>
    <row r="269" spans="1:10" ht="25.5" hidden="1" outlineLevel="3" x14ac:dyDescent="0.2">
      <c r="A269" s="13" t="s">
        <v>218</v>
      </c>
      <c r="B269" s="13"/>
      <c r="C269" s="14" t="s">
        <v>219</v>
      </c>
      <c r="D269" s="21">
        <v>17668.442859999999</v>
      </c>
      <c r="E269" s="21">
        <f t="shared" si="15"/>
        <v>9643.7987600000015</v>
      </c>
      <c r="F269" s="21">
        <v>9643.7987599999997</v>
      </c>
      <c r="G269" s="8">
        <v>4946064.53</v>
      </c>
      <c r="H269" s="3">
        <v>4697734.2300000004</v>
      </c>
      <c r="I269" s="41">
        <f t="shared" si="16"/>
        <v>54.582052512577782</v>
      </c>
      <c r="J269" s="15">
        <f t="shared" si="17"/>
        <v>99.999999999999972</v>
      </c>
    </row>
    <row r="270" spans="1:10" hidden="1" outlineLevel="7" x14ac:dyDescent="0.2">
      <c r="A270" s="13"/>
      <c r="B270" s="6" t="s">
        <v>517</v>
      </c>
      <c r="C270" s="14" t="s">
        <v>518</v>
      </c>
      <c r="D270" s="21">
        <v>17668.442859999999</v>
      </c>
      <c r="E270" s="21">
        <f t="shared" si="15"/>
        <v>9643.7987600000015</v>
      </c>
      <c r="F270" s="21">
        <v>9643.7987599999997</v>
      </c>
      <c r="G270" s="9">
        <v>4946064.53</v>
      </c>
      <c r="H270" s="4">
        <v>4697734.2300000004</v>
      </c>
      <c r="I270" s="41">
        <f t="shared" si="16"/>
        <v>54.582052512577782</v>
      </c>
      <c r="J270" s="15">
        <f t="shared" si="17"/>
        <v>99.999999999999972</v>
      </c>
    </row>
    <row r="271" spans="1:10" ht="25.5" hidden="1" outlineLevel="3" x14ac:dyDescent="0.2">
      <c r="A271" s="13" t="s">
        <v>220</v>
      </c>
      <c r="B271" s="13"/>
      <c r="C271" s="14" t="s">
        <v>221</v>
      </c>
      <c r="D271" s="21">
        <v>13022.63867</v>
      </c>
      <c r="E271" s="21">
        <f t="shared" si="15"/>
        <v>6795.7979999999998</v>
      </c>
      <c r="F271" s="21">
        <v>6663.68354</v>
      </c>
      <c r="G271" s="8">
        <v>3405355</v>
      </c>
      <c r="H271" s="3">
        <v>3390443</v>
      </c>
      <c r="I271" s="41">
        <f t="shared" si="16"/>
        <v>51.169994874779086</v>
      </c>
      <c r="J271" s="15">
        <f t="shared" si="17"/>
        <v>98.055938978763052</v>
      </c>
    </row>
    <row r="272" spans="1:10" hidden="1" outlineLevel="7" x14ac:dyDescent="0.2">
      <c r="A272" s="13"/>
      <c r="B272" s="13" t="s">
        <v>528</v>
      </c>
      <c r="C272" s="14" t="s">
        <v>527</v>
      </c>
      <c r="D272" s="21">
        <v>13022.63867</v>
      </c>
      <c r="E272" s="21">
        <f t="shared" si="15"/>
        <v>6795.7979999999998</v>
      </c>
      <c r="F272" s="21">
        <v>6663.68354</v>
      </c>
      <c r="G272" s="9">
        <v>3405355</v>
      </c>
      <c r="H272" s="4">
        <v>3390443</v>
      </c>
      <c r="I272" s="41">
        <f t="shared" si="16"/>
        <v>51.169994874779086</v>
      </c>
      <c r="J272" s="15">
        <f t="shared" si="17"/>
        <v>98.055938978763052</v>
      </c>
    </row>
    <row r="273" spans="1:10" ht="25.5" hidden="1" outlineLevel="3" x14ac:dyDescent="0.2">
      <c r="A273" s="13" t="s">
        <v>222</v>
      </c>
      <c r="B273" s="13"/>
      <c r="C273" s="14" t="s">
        <v>223</v>
      </c>
      <c r="D273" s="21">
        <v>721.1081999999999</v>
      </c>
      <c r="E273" s="21">
        <f t="shared" si="15"/>
        <v>721.1081999999999</v>
      </c>
      <c r="F273" s="21">
        <v>159.23056</v>
      </c>
      <c r="G273" s="8">
        <v>721108.2</v>
      </c>
      <c r="H273" s="3">
        <v>0</v>
      </c>
      <c r="I273" s="41">
        <f t="shared" si="16"/>
        <v>22.081368648976675</v>
      </c>
      <c r="J273" s="15">
        <f t="shared" si="17"/>
        <v>22.081368648976678</v>
      </c>
    </row>
    <row r="274" spans="1:10" hidden="1" outlineLevel="7" x14ac:dyDescent="0.2">
      <c r="A274" s="13"/>
      <c r="B274" s="6" t="s">
        <v>517</v>
      </c>
      <c r="C274" s="14" t="s">
        <v>518</v>
      </c>
      <c r="D274" s="21">
        <v>721.1081999999999</v>
      </c>
      <c r="E274" s="21">
        <f t="shared" si="15"/>
        <v>721.1081999999999</v>
      </c>
      <c r="F274" s="21">
        <v>159.23056</v>
      </c>
      <c r="G274" s="9">
        <v>721108.2</v>
      </c>
      <c r="H274" s="4">
        <v>0</v>
      </c>
      <c r="I274" s="41">
        <f t="shared" si="16"/>
        <v>22.081368648976675</v>
      </c>
      <c r="J274" s="15">
        <f t="shared" si="17"/>
        <v>22.081368648976678</v>
      </c>
    </row>
    <row r="275" spans="1:10" ht="38.25" hidden="1" outlineLevel="1" x14ac:dyDescent="0.2">
      <c r="A275" s="13" t="s">
        <v>224</v>
      </c>
      <c r="B275" s="13"/>
      <c r="C275" s="14" t="s">
        <v>225</v>
      </c>
      <c r="D275" s="21">
        <v>9971.6620000000003</v>
      </c>
      <c r="E275" s="21">
        <f t="shared" si="15"/>
        <v>4797.9694</v>
      </c>
      <c r="F275" s="21">
        <v>569.51400000000001</v>
      </c>
      <c r="G275" s="8">
        <v>1237025.3999999999</v>
      </c>
      <c r="H275" s="3">
        <v>3560944</v>
      </c>
      <c r="I275" s="41">
        <f t="shared" si="16"/>
        <v>5.7113247520824508</v>
      </c>
      <c r="J275" s="15">
        <f t="shared" si="17"/>
        <v>11.869896460781931</v>
      </c>
    </row>
    <row r="276" spans="1:10" ht="38.25" hidden="1" outlineLevel="2" x14ac:dyDescent="0.2">
      <c r="A276" s="13" t="s">
        <v>226</v>
      </c>
      <c r="B276" s="13"/>
      <c r="C276" s="14" t="s">
        <v>227</v>
      </c>
      <c r="D276" s="21">
        <v>9971.6620000000003</v>
      </c>
      <c r="E276" s="21">
        <f t="shared" si="15"/>
        <v>4797.9694</v>
      </c>
      <c r="F276" s="21">
        <v>569.51400000000001</v>
      </c>
      <c r="G276" s="8">
        <v>1237025.3999999999</v>
      </c>
      <c r="H276" s="3">
        <v>3560944</v>
      </c>
      <c r="I276" s="41">
        <f t="shared" si="16"/>
        <v>5.7113247520824508</v>
      </c>
      <c r="J276" s="15">
        <f t="shared" si="17"/>
        <v>11.869896460781931</v>
      </c>
    </row>
    <row r="277" spans="1:10" ht="25.5" hidden="1" outlineLevel="3" x14ac:dyDescent="0.2">
      <c r="A277" s="13" t="s">
        <v>228</v>
      </c>
      <c r="B277" s="13"/>
      <c r="C277" s="14" t="s">
        <v>229</v>
      </c>
      <c r="D277" s="21">
        <v>0.127</v>
      </c>
      <c r="E277" s="21">
        <f t="shared" si="15"/>
        <v>0</v>
      </c>
      <c r="F277" s="21">
        <v>0</v>
      </c>
      <c r="G277" s="8">
        <v>0</v>
      </c>
      <c r="H277" s="3">
        <v>0</v>
      </c>
      <c r="I277" s="41">
        <f t="shared" si="16"/>
        <v>0</v>
      </c>
      <c r="J277" s="15">
        <v>0</v>
      </c>
    </row>
    <row r="278" spans="1:10" hidden="1" outlineLevel="7" x14ac:dyDescent="0.2">
      <c r="A278" s="13"/>
      <c r="B278" s="6" t="s">
        <v>517</v>
      </c>
      <c r="C278" s="14" t="s">
        <v>518</v>
      </c>
      <c r="D278" s="21">
        <v>0.127</v>
      </c>
      <c r="E278" s="21">
        <f t="shared" si="15"/>
        <v>0</v>
      </c>
      <c r="F278" s="21">
        <v>0</v>
      </c>
      <c r="G278" s="9">
        <v>0</v>
      </c>
      <c r="H278" s="4">
        <v>0</v>
      </c>
      <c r="I278" s="41">
        <f t="shared" si="16"/>
        <v>0</v>
      </c>
      <c r="J278" s="15">
        <v>0</v>
      </c>
    </row>
    <row r="279" spans="1:10" ht="38.25" hidden="1" outlineLevel="3" x14ac:dyDescent="0.2">
      <c r="A279" s="13" t="s">
        <v>230</v>
      </c>
      <c r="B279" s="13"/>
      <c r="C279" s="14" t="s">
        <v>231</v>
      </c>
      <c r="D279" s="21">
        <v>2873.6439999999998</v>
      </c>
      <c r="E279" s="21">
        <f t="shared" si="15"/>
        <v>2873.6439999999998</v>
      </c>
      <c r="F279" s="21">
        <v>569.51400000000001</v>
      </c>
      <c r="G279" s="8">
        <v>0</v>
      </c>
      <c r="H279" s="3">
        <v>2873644</v>
      </c>
      <c r="I279" s="41">
        <f t="shared" si="16"/>
        <v>19.818530061482914</v>
      </c>
      <c r="J279" s="15">
        <f t="shared" si="17"/>
        <v>19.818530061482914</v>
      </c>
    </row>
    <row r="280" spans="1:10" hidden="1" outlineLevel="7" x14ac:dyDescent="0.2">
      <c r="A280" s="13"/>
      <c r="B280" s="6" t="s">
        <v>517</v>
      </c>
      <c r="C280" s="14" t="s">
        <v>518</v>
      </c>
      <c r="D280" s="21">
        <v>2873.6439999999998</v>
      </c>
      <c r="E280" s="21">
        <f t="shared" si="15"/>
        <v>2873.6439999999998</v>
      </c>
      <c r="F280" s="21">
        <v>569.51400000000001</v>
      </c>
      <c r="G280" s="9">
        <v>0</v>
      </c>
      <c r="H280" s="4">
        <v>2873644</v>
      </c>
      <c r="I280" s="41">
        <f t="shared" si="16"/>
        <v>19.818530061482914</v>
      </c>
      <c r="J280" s="15">
        <f t="shared" si="17"/>
        <v>19.818530061482914</v>
      </c>
    </row>
    <row r="281" spans="1:10" ht="38.25" hidden="1" outlineLevel="3" x14ac:dyDescent="0.2">
      <c r="A281" s="13" t="s">
        <v>232</v>
      </c>
      <c r="B281" s="13"/>
      <c r="C281" s="14" t="s">
        <v>233</v>
      </c>
      <c r="D281" s="21">
        <v>1600</v>
      </c>
      <c r="E281" s="21">
        <f t="shared" si="15"/>
        <v>0</v>
      </c>
      <c r="F281" s="21">
        <v>0</v>
      </c>
      <c r="G281" s="8">
        <v>0</v>
      </c>
      <c r="H281" s="3">
        <v>0</v>
      </c>
      <c r="I281" s="41">
        <f t="shared" si="16"/>
        <v>0</v>
      </c>
      <c r="J281" s="15">
        <v>0</v>
      </c>
    </row>
    <row r="282" spans="1:10" hidden="1" outlineLevel="7" x14ac:dyDescent="0.2">
      <c r="A282" s="13"/>
      <c r="B282" s="13" t="s">
        <v>528</v>
      </c>
      <c r="C282" s="14" t="s">
        <v>527</v>
      </c>
      <c r="D282" s="21">
        <v>1600</v>
      </c>
      <c r="E282" s="21">
        <f t="shared" si="15"/>
        <v>0</v>
      </c>
      <c r="F282" s="21">
        <v>0</v>
      </c>
      <c r="G282" s="9">
        <v>0</v>
      </c>
      <c r="H282" s="4">
        <v>0</v>
      </c>
      <c r="I282" s="41">
        <f t="shared" si="16"/>
        <v>0</v>
      </c>
      <c r="J282" s="15">
        <v>0</v>
      </c>
    </row>
    <row r="283" spans="1:10" ht="51" hidden="1" outlineLevel="3" x14ac:dyDescent="0.2">
      <c r="A283" s="13" t="s">
        <v>234</v>
      </c>
      <c r="B283" s="13"/>
      <c r="C283" s="14" t="s">
        <v>235</v>
      </c>
      <c r="D283" s="21">
        <v>5497.8909999999996</v>
      </c>
      <c r="E283" s="21">
        <f t="shared" si="15"/>
        <v>1924.3253999999999</v>
      </c>
      <c r="F283" s="21">
        <v>0</v>
      </c>
      <c r="G283" s="8">
        <v>1237025.3999999999</v>
      </c>
      <c r="H283" s="3">
        <v>687300</v>
      </c>
      <c r="I283" s="41">
        <f t="shared" si="16"/>
        <v>0</v>
      </c>
      <c r="J283" s="15">
        <f t="shared" si="17"/>
        <v>0</v>
      </c>
    </row>
    <row r="284" spans="1:10" hidden="1" outlineLevel="7" x14ac:dyDescent="0.2">
      <c r="A284" s="13"/>
      <c r="B284" s="6" t="s">
        <v>517</v>
      </c>
      <c r="C284" s="14" t="s">
        <v>518</v>
      </c>
      <c r="D284" s="21">
        <v>5497.8909999999996</v>
      </c>
      <c r="E284" s="21">
        <f t="shared" si="15"/>
        <v>1924.3253999999999</v>
      </c>
      <c r="F284" s="21">
        <v>0</v>
      </c>
      <c r="G284" s="9">
        <v>1237025.3999999999</v>
      </c>
      <c r="H284" s="4">
        <v>687300</v>
      </c>
      <c r="I284" s="41">
        <f t="shared" si="16"/>
        <v>0</v>
      </c>
      <c r="J284" s="15">
        <f t="shared" si="17"/>
        <v>0</v>
      </c>
    </row>
    <row r="285" spans="1:10" ht="38.25" hidden="1" outlineLevel="1" x14ac:dyDescent="0.2">
      <c r="A285" s="13" t="s">
        <v>236</v>
      </c>
      <c r="B285" s="13"/>
      <c r="C285" s="14" t="s">
        <v>237</v>
      </c>
      <c r="D285" s="21">
        <v>230</v>
      </c>
      <c r="E285" s="21">
        <f t="shared" si="15"/>
        <v>150</v>
      </c>
      <c r="F285" s="21">
        <v>80</v>
      </c>
      <c r="G285" s="8">
        <v>110000</v>
      </c>
      <c r="H285" s="3">
        <v>40000</v>
      </c>
      <c r="I285" s="41">
        <f t="shared" si="16"/>
        <v>34.782608695652179</v>
      </c>
      <c r="J285" s="15">
        <f t="shared" si="17"/>
        <v>53.333333333333336</v>
      </c>
    </row>
    <row r="286" spans="1:10" ht="38.25" hidden="1" outlineLevel="2" x14ac:dyDescent="0.2">
      <c r="A286" s="13" t="s">
        <v>238</v>
      </c>
      <c r="B286" s="13"/>
      <c r="C286" s="14" t="s">
        <v>239</v>
      </c>
      <c r="D286" s="21">
        <v>230</v>
      </c>
      <c r="E286" s="21">
        <f t="shared" si="15"/>
        <v>150</v>
      </c>
      <c r="F286" s="21">
        <v>80</v>
      </c>
      <c r="G286" s="8">
        <v>110000</v>
      </c>
      <c r="H286" s="3">
        <v>40000</v>
      </c>
      <c r="I286" s="41">
        <f t="shared" si="16"/>
        <v>34.782608695652179</v>
      </c>
      <c r="J286" s="15">
        <f t="shared" si="17"/>
        <v>53.333333333333336</v>
      </c>
    </row>
    <row r="287" spans="1:10" ht="38.25" hidden="1" outlineLevel="3" x14ac:dyDescent="0.2">
      <c r="A287" s="13" t="s">
        <v>240</v>
      </c>
      <c r="B287" s="13"/>
      <c r="C287" s="14" t="s">
        <v>241</v>
      </c>
      <c r="D287" s="21">
        <v>75</v>
      </c>
      <c r="E287" s="21">
        <f t="shared" si="15"/>
        <v>20</v>
      </c>
      <c r="F287" s="21">
        <v>20</v>
      </c>
      <c r="G287" s="8">
        <v>20000</v>
      </c>
      <c r="H287" s="3">
        <v>0</v>
      </c>
      <c r="I287" s="41">
        <f t="shared" si="16"/>
        <v>26.666666666666668</v>
      </c>
      <c r="J287" s="15">
        <f t="shared" si="17"/>
        <v>100</v>
      </c>
    </row>
    <row r="288" spans="1:10" hidden="1" outlineLevel="7" x14ac:dyDescent="0.2">
      <c r="A288" s="13"/>
      <c r="B288" s="6" t="s">
        <v>517</v>
      </c>
      <c r="C288" s="14" t="s">
        <v>518</v>
      </c>
      <c r="D288" s="21">
        <v>75</v>
      </c>
      <c r="E288" s="21">
        <f t="shared" si="15"/>
        <v>20</v>
      </c>
      <c r="F288" s="21">
        <v>20</v>
      </c>
      <c r="G288" s="9">
        <v>20000</v>
      </c>
      <c r="H288" s="4">
        <v>0</v>
      </c>
      <c r="I288" s="41">
        <f t="shared" si="16"/>
        <v>26.666666666666668</v>
      </c>
      <c r="J288" s="15">
        <f t="shared" si="17"/>
        <v>100</v>
      </c>
    </row>
    <row r="289" spans="1:10" ht="51" hidden="1" outlineLevel="3" x14ac:dyDescent="0.2">
      <c r="A289" s="13" t="s">
        <v>242</v>
      </c>
      <c r="B289" s="13"/>
      <c r="C289" s="14" t="s">
        <v>243</v>
      </c>
      <c r="D289" s="21">
        <v>155</v>
      </c>
      <c r="E289" s="21">
        <f t="shared" si="15"/>
        <v>130</v>
      </c>
      <c r="F289" s="21">
        <v>60</v>
      </c>
      <c r="G289" s="8">
        <v>90000</v>
      </c>
      <c r="H289" s="3">
        <v>40000</v>
      </c>
      <c r="I289" s="41">
        <f t="shared" si="16"/>
        <v>38.70967741935484</v>
      </c>
      <c r="J289" s="15">
        <f t="shared" si="17"/>
        <v>46.153846153846153</v>
      </c>
    </row>
    <row r="290" spans="1:10" ht="38.25" hidden="1" outlineLevel="7" x14ac:dyDescent="0.2">
      <c r="A290" s="13"/>
      <c r="B290" s="19">
        <v>240</v>
      </c>
      <c r="C290" s="18" t="s">
        <v>514</v>
      </c>
      <c r="D290" s="21">
        <v>95</v>
      </c>
      <c r="E290" s="21">
        <f t="shared" si="15"/>
        <v>70</v>
      </c>
      <c r="F290" s="21">
        <v>0</v>
      </c>
      <c r="G290" s="9">
        <v>30000</v>
      </c>
      <c r="H290" s="4">
        <v>40000</v>
      </c>
      <c r="I290" s="41">
        <f t="shared" si="16"/>
        <v>0</v>
      </c>
      <c r="J290" s="15">
        <f t="shared" si="17"/>
        <v>0</v>
      </c>
    </row>
    <row r="291" spans="1:10" hidden="1" outlineLevel="7" x14ac:dyDescent="0.2">
      <c r="A291" s="13"/>
      <c r="B291" s="6" t="s">
        <v>517</v>
      </c>
      <c r="C291" s="14" t="s">
        <v>518</v>
      </c>
      <c r="D291" s="21">
        <v>60</v>
      </c>
      <c r="E291" s="21">
        <f t="shared" si="15"/>
        <v>60</v>
      </c>
      <c r="F291" s="21">
        <v>60</v>
      </c>
      <c r="G291" s="9">
        <v>60000</v>
      </c>
      <c r="H291" s="4">
        <v>0</v>
      </c>
      <c r="I291" s="41">
        <f t="shared" si="16"/>
        <v>100</v>
      </c>
      <c r="J291" s="15">
        <f t="shared" si="17"/>
        <v>100</v>
      </c>
    </row>
    <row r="292" spans="1:10" collapsed="1" x14ac:dyDescent="0.2">
      <c r="A292" s="2" t="s">
        <v>244</v>
      </c>
      <c r="B292" s="2"/>
      <c r="C292" s="11" t="s">
        <v>680</v>
      </c>
      <c r="D292" s="22">
        <v>87584.005139999994</v>
      </c>
      <c r="E292" s="22">
        <f t="shared" si="15"/>
        <v>45106.359959999994</v>
      </c>
      <c r="F292" s="22">
        <v>38000.295450000005</v>
      </c>
      <c r="G292" s="8">
        <v>17410770.149999999</v>
      </c>
      <c r="H292" s="3">
        <v>27695589.809999999</v>
      </c>
      <c r="I292" s="41">
        <f t="shared" si="16"/>
        <v>43.387254772441437</v>
      </c>
      <c r="J292" s="12">
        <f t="shared" si="17"/>
        <v>84.245981018416032</v>
      </c>
    </row>
    <row r="293" spans="1:10" ht="76.5" hidden="1" outlineLevel="1" x14ac:dyDescent="0.2">
      <c r="A293" s="13" t="s">
        <v>245</v>
      </c>
      <c r="B293" s="13"/>
      <c r="C293" s="14" t="s">
        <v>246</v>
      </c>
      <c r="D293" s="21">
        <v>83084.274139999994</v>
      </c>
      <c r="E293" s="21">
        <f t="shared" si="15"/>
        <v>40606.628959999995</v>
      </c>
      <c r="F293" s="21">
        <v>33500.564449999998</v>
      </c>
      <c r="G293" s="8">
        <v>17410770.149999999</v>
      </c>
      <c r="H293" s="3">
        <v>23195858.809999999</v>
      </c>
      <c r="I293" s="41">
        <f t="shared" si="16"/>
        <v>40.321185683767716</v>
      </c>
      <c r="J293" s="15">
        <f t="shared" si="17"/>
        <v>82.500235326109177</v>
      </c>
    </row>
    <row r="294" spans="1:10" ht="38.25" hidden="1" outlineLevel="2" x14ac:dyDescent="0.2">
      <c r="A294" s="13" t="s">
        <v>247</v>
      </c>
      <c r="B294" s="13"/>
      <c r="C294" s="14" t="s">
        <v>248</v>
      </c>
      <c r="D294" s="21">
        <v>12416.52649</v>
      </c>
      <c r="E294" s="21">
        <f t="shared" si="15"/>
        <v>5603.4290000000001</v>
      </c>
      <c r="F294" s="21">
        <v>5603.4290000000001</v>
      </c>
      <c r="G294" s="8">
        <v>2281100</v>
      </c>
      <c r="H294" s="3">
        <v>3322329</v>
      </c>
      <c r="I294" s="41">
        <f t="shared" si="16"/>
        <v>45.128796725178169</v>
      </c>
      <c r="J294" s="15">
        <f t="shared" si="17"/>
        <v>100</v>
      </c>
    </row>
    <row r="295" spans="1:10" hidden="1" outlineLevel="7" x14ac:dyDescent="0.2">
      <c r="A295" s="13"/>
      <c r="B295" s="6" t="s">
        <v>517</v>
      </c>
      <c r="C295" s="14" t="s">
        <v>518</v>
      </c>
      <c r="D295" s="21">
        <v>12416.52649</v>
      </c>
      <c r="E295" s="21">
        <f t="shared" si="15"/>
        <v>5603.4290000000001</v>
      </c>
      <c r="F295" s="21">
        <v>5603.4290000000001</v>
      </c>
      <c r="G295" s="9">
        <v>2281100</v>
      </c>
      <c r="H295" s="4">
        <v>3322329</v>
      </c>
      <c r="I295" s="41">
        <f t="shared" si="16"/>
        <v>45.128796725178169</v>
      </c>
      <c r="J295" s="15">
        <f t="shared" si="17"/>
        <v>100</v>
      </c>
    </row>
    <row r="296" spans="1:10" ht="25.5" hidden="1" outlineLevel="2" x14ac:dyDescent="0.2">
      <c r="A296" s="13" t="s">
        <v>249</v>
      </c>
      <c r="B296" s="13"/>
      <c r="C296" s="14" t="s">
        <v>250</v>
      </c>
      <c r="D296" s="21">
        <v>300</v>
      </c>
      <c r="E296" s="21">
        <f t="shared" si="15"/>
        <v>100</v>
      </c>
      <c r="F296" s="21">
        <v>100</v>
      </c>
      <c r="G296" s="8">
        <v>0</v>
      </c>
      <c r="H296" s="3">
        <v>100000</v>
      </c>
      <c r="I296" s="41">
        <f t="shared" si="16"/>
        <v>33.333333333333336</v>
      </c>
      <c r="J296" s="15">
        <f t="shared" si="17"/>
        <v>100</v>
      </c>
    </row>
    <row r="297" spans="1:10" hidden="1" outlineLevel="7" x14ac:dyDescent="0.2">
      <c r="A297" s="13"/>
      <c r="B297" s="6" t="s">
        <v>517</v>
      </c>
      <c r="C297" s="14" t="s">
        <v>518</v>
      </c>
      <c r="D297" s="21">
        <v>300</v>
      </c>
      <c r="E297" s="21">
        <f t="shared" si="15"/>
        <v>100</v>
      </c>
      <c r="F297" s="21">
        <v>100</v>
      </c>
      <c r="G297" s="9">
        <v>0</v>
      </c>
      <c r="H297" s="4">
        <v>100000</v>
      </c>
      <c r="I297" s="41">
        <f t="shared" si="16"/>
        <v>33.333333333333336</v>
      </c>
      <c r="J297" s="15">
        <f t="shared" si="17"/>
        <v>100</v>
      </c>
    </row>
    <row r="298" spans="1:10" ht="25.5" hidden="1" outlineLevel="2" x14ac:dyDescent="0.2">
      <c r="A298" s="13" t="s">
        <v>251</v>
      </c>
      <c r="B298" s="13"/>
      <c r="C298" s="14" t="s">
        <v>252</v>
      </c>
      <c r="D298" s="21">
        <v>10.6</v>
      </c>
      <c r="E298" s="21">
        <f t="shared" si="15"/>
        <v>0</v>
      </c>
      <c r="F298" s="21">
        <v>0</v>
      </c>
      <c r="G298" s="8">
        <v>0</v>
      </c>
      <c r="H298" s="3">
        <v>0</v>
      </c>
      <c r="I298" s="41">
        <f t="shared" si="16"/>
        <v>0</v>
      </c>
      <c r="J298" s="15">
        <v>0</v>
      </c>
    </row>
    <row r="299" spans="1:10" hidden="1" outlineLevel="7" x14ac:dyDescent="0.2">
      <c r="A299" s="13"/>
      <c r="B299" s="6" t="s">
        <v>517</v>
      </c>
      <c r="C299" s="14" t="s">
        <v>518</v>
      </c>
      <c r="D299" s="21">
        <v>10.6</v>
      </c>
      <c r="E299" s="21">
        <f t="shared" si="15"/>
        <v>0</v>
      </c>
      <c r="F299" s="21">
        <v>0</v>
      </c>
      <c r="G299" s="9">
        <v>0</v>
      </c>
      <c r="H299" s="4">
        <v>0</v>
      </c>
      <c r="I299" s="41">
        <f t="shared" si="16"/>
        <v>0</v>
      </c>
      <c r="J299" s="15">
        <v>0</v>
      </c>
    </row>
    <row r="300" spans="1:10" ht="25.5" hidden="1" outlineLevel="2" x14ac:dyDescent="0.2">
      <c r="A300" s="13" t="s">
        <v>253</v>
      </c>
      <c r="B300" s="13"/>
      <c r="C300" s="14" t="s">
        <v>254</v>
      </c>
      <c r="D300" s="21">
        <v>270.10628000000003</v>
      </c>
      <c r="E300" s="21">
        <f t="shared" si="15"/>
        <v>270.10628000000003</v>
      </c>
      <c r="F300" s="21">
        <v>0</v>
      </c>
      <c r="G300" s="8">
        <v>0</v>
      </c>
      <c r="H300" s="3">
        <v>270106.28000000003</v>
      </c>
      <c r="I300" s="41">
        <f t="shared" si="16"/>
        <v>0</v>
      </c>
      <c r="J300" s="15">
        <f t="shared" si="17"/>
        <v>0</v>
      </c>
    </row>
    <row r="301" spans="1:10" hidden="1" outlineLevel="7" x14ac:dyDescent="0.2">
      <c r="A301" s="13"/>
      <c r="B301" s="6" t="s">
        <v>517</v>
      </c>
      <c r="C301" s="14" t="s">
        <v>518</v>
      </c>
      <c r="D301" s="21">
        <v>270.10628000000003</v>
      </c>
      <c r="E301" s="21">
        <f t="shared" si="15"/>
        <v>270.10628000000003</v>
      </c>
      <c r="F301" s="21">
        <v>0</v>
      </c>
      <c r="G301" s="9">
        <v>0</v>
      </c>
      <c r="H301" s="4">
        <v>270106.28000000003</v>
      </c>
      <c r="I301" s="41">
        <f t="shared" si="16"/>
        <v>0</v>
      </c>
      <c r="J301" s="15">
        <f t="shared" si="17"/>
        <v>0</v>
      </c>
    </row>
    <row r="302" spans="1:10" ht="38.25" hidden="1" outlineLevel="2" x14ac:dyDescent="0.2">
      <c r="A302" s="13" t="s">
        <v>255</v>
      </c>
      <c r="B302" s="13"/>
      <c r="C302" s="14" t="s">
        <v>256</v>
      </c>
      <c r="D302" s="21">
        <v>14403.1265</v>
      </c>
      <c r="E302" s="21">
        <f t="shared" si="15"/>
        <v>8247.018</v>
      </c>
      <c r="F302" s="21">
        <v>8247.018</v>
      </c>
      <c r="G302" s="8">
        <v>3163555.86</v>
      </c>
      <c r="H302" s="3">
        <v>5083462.1399999997</v>
      </c>
      <c r="I302" s="41">
        <f t="shared" si="16"/>
        <v>57.258526473401453</v>
      </c>
      <c r="J302" s="15">
        <f t="shared" si="17"/>
        <v>100</v>
      </c>
    </row>
    <row r="303" spans="1:10" hidden="1" outlineLevel="7" x14ac:dyDescent="0.2">
      <c r="A303" s="13"/>
      <c r="B303" s="6" t="s">
        <v>517</v>
      </c>
      <c r="C303" s="14" t="s">
        <v>518</v>
      </c>
      <c r="D303" s="21">
        <v>14403.1265</v>
      </c>
      <c r="E303" s="21">
        <f t="shared" si="15"/>
        <v>8247.018</v>
      </c>
      <c r="F303" s="21">
        <v>8247.018</v>
      </c>
      <c r="G303" s="9">
        <v>3163555.86</v>
      </c>
      <c r="H303" s="4">
        <v>5083462.1399999997</v>
      </c>
      <c r="I303" s="41">
        <f t="shared" si="16"/>
        <v>57.258526473401453</v>
      </c>
      <c r="J303" s="15">
        <f t="shared" si="17"/>
        <v>100</v>
      </c>
    </row>
    <row r="304" spans="1:10" ht="25.5" hidden="1" outlineLevel="2" x14ac:dyDescent="0.2">
      <c r="A304" s="13" t="s">
        <v>257</v>
      </c>
      <c r="B304" s="13"/>
      <c r="C304" s="14" t="s">
        <v>258</v>
      </c>
      <c r="D304" s="21">
        <v>1096.587</v>
      </c>
      <c r="E304" s="21">
        <f t="shared" si="15"/>
        <v>594.32899999999995</v>
      </c>
      <c r="F304" s="21">
        <v>594.32899999999995</v>
      </c>
      <c r="G304" s="8">
        <v>223000</v>
      </c>
      <c r="H304" s="3">
        <v>371329</v>
      </c>
      <c r="I304" s="41">
        <f t="shared" si="16"/>
        <v>54.19807092369323</v>
      </c>
      <c r="J304" s="15">
        <f t="shared" si="17"/>
        <v>100</v>
      </c>
    </row>
    <row r="305" spans="1:10" hidden="1" outlineLevel="7" x14ac:dyDescent="0.2">
      <c r="A305" s="13"/>
      <c r="B305" s="6" t="s">
        <v>517</v>
      </c>
      <c r="C305" s="14" t="s">
        <v>518</v>
      </c>
      <c r="D305" s="21">
        <v>1096.587</v>
      </c>
      <c r="E305" s="21">
        <f t="shared" si="15"/>
        <v>594.32899999999995</v>
      </c>
      <c r="F305" s="21">
        <v>594.32899999999995</v>
      </c>
      <c r="G305" s="9">
        <v>223000</v>
      </c>
      <c r="H305" s="4">
        <v>371329</v>
      </c>
      <c r="I305" s="41">
        <f t="shared" si="16"/>
        <v>54.19807092369323</v>
      </c>
      <c r="J305" s="15">
        <f t="shared" si="17"/>
        <v>100</v>
      </c>
    </row>
    <row r="306" spans="1:10" ht="25.5" hidden="1" outlineLevel="2" x14ac:dyDescent="0.2">
      <c r="A306" s="13" t="s">
        <v>259</v>
      </c>
      <c r="B306" s="13"/>
      <c r="C306" s="14" t="s">
        <v>260</v>
      </c>
      <c r="D306" s="21">
        <v>97.7</v>
      </c>
      <c r="E306" s="21">
        <f t="shared" si="15"/>
        <v>0</v>
      </c>
      <c r="F306" s="21">
        <v>0</v>
      </c>
      <c r="G306" s="8">
        <v>0</v>
      </c>
      <c r="H306" s="3">
        <v>0</v>
      </c>
      <c r="I306" s="41">
        <f t="shared" si="16"/>
        <v>0</v>
      </c>
      <c r="J306" s="15">
        <v>0</v>
      </c>
    </row>
    <row r="307" spans="1:10" hidden="1" outlineLevel="7" x14ac:dyDescent="0.2">
      <c r="A307" s="13"/>
      <c r="B307" s="6" t="s">
        <v>517</v>
      </c>
      <c r="C307" s="14" t="s">
        <v>518</v>
      </c>
      <c r="D307" s="21">
        <v>97.7</v>
      </c>
      <c r="E307" s="21">
        <f t="shared" si="15"/>
        <v>0</v>
      </c>
      <c r="F307" s="21">
        <v>0</v>
      </c>
      <c r="G307" s="9">
        <v>0</v>
      </c>
      <c r="H307" s="4">
        <v>0</v>
      </c>
      <c r="I307" s="41">
        <f t="shared" si="16"/>
        <v>0</v>
      </c>
      <c r="J307" s="15">
        <v>0</v>
      </c>
    </row>
    <row r="308" spans="1:10" ht="25.5" hidden="1" outlineLevel="2" x14ac:dyDescent="0.2">
      <c r="A308" s="13" t="s">
        <v>261</v>
      </c>
      <c r="B308" s="13"/>
      <c r="C308" s="14" t="s">
        <v>262</v>
      </c>
      <c r="D308" s="21">
        <v>230</v>
      </c>
      <c r="E308" s="21">
        <f t="shared" ref="E308:E371" si="18">(G308+H308)/1000</f>
        <v>230</v>
      </c>
      <c r="F308" s="21">
        <v>230</v>
      </c>
      <c r="G308" s="8">
        <v>0</v>
      </c>
      <c r="H308" s="3">
        <v>230000</v>
      </c>
      <c r="I308" s="41">
        <f t="shared" si="16"/>
        <v>100.00000000000001</v>
      </c>
      <c r="J308" s="15">
        <f t="shared" si="17"/>
        <v>100</v>
      </c>
    </row>
    <row r="309" spans="1:10" hidden="1" outlineLevel="7" x14ac:dyDescent="0.2">
      <c r="A309" s="13"/>
      <c r="B309" s="6" t="s">
        <v>517</v>
      </c>
      <c r="C309" s="14" t="s">
        <v>518</v>
      </c>
      <c r="D309" s="21">
        <v>230</v>
      </c>
      <c r="E309" s="21">
        <f t="shared" si="18"/>
        <v>230</v>
      </c>
      <c r="F309" s="21">
        <v>230</v>
      </c>
      <c r="G309" s="9">
        <v>0</v>
      </c>
      <c r="H309" s="4">
        <v>230000</v>
      </c>
      <c r="I309" s="41">
        <f t="shared" si="16"/>
        <v>100.00000000000001</v>
      </c>
      <c r="J309" s="15">
        <f t="shared" si="17"/>
        <v>100</v>
      </c>
    </row>
    <row r="310" spans="1:10" ht="25.5" hidden="1" outlineLevel="2" x14ac:dyDescent="0.2">
      <c r="A310" s="13" t="s">
        <v>263</v>
      </c>
      <c r="B310" s="13"/>
      <c r="C310" s="14" t="s">
        <v>264</v>
      </c>
      <c r="D310" s="21">
        <v>490</v>
      </c>
      <c r="E310" s="21">
        <f t="shared" si="18"/>
        <v>323</v>
      </c>
      <c r="F310" s="21">
        <v>88</v>
      </c>
      <c r="G310" s="8">
        <v>88000</v>
      </c>
      <c r="H310" s="3">
        <v>235000</v>
      </c>
      <c r="I310" s="41">
        <f t="shared" si="16"/>
        <v>17.959183673469386</v>
      </c>
      <c r="J310" s="15">
        <f t="shared" si="17"/>
        <v>27.244582043343652</v>
      </c>
    </row>
    <row r="311" spans="1:10" hidden="1" outlineLevel="7" x14ac:dyDescent="0.2">
      <c r="A311" s="13"/>
      <c r="B311" s="6" t="s">
        <v>517</v>
      </c>
      <c r="C311" s="14" t="s">
        <v>518</v>
      </c>
      <c r="D311" s="21">
        <v>490</v>
      </c>
      <c r="E311" s="21">
        <f t="shared" si="18"/>
        <v>323</v>
      </c>
      <c r="F311" s="21">
        <v>88</v>
      </c>
      <c r="G311" s="9">
        <v>88000</v>
      </c>
      <c r="H311" s="4">
        <v>235000</v>
      </c>
      <c r="I311" s="41">
        <f t="shared" si="16"/>
        <v>17.959183673469386</v>
      </c>
      <c r="J311" s="15">
        <f t="shared" si="17"/>
        <v>27.244582043343652</v>
      </c>
    </row>
    <row r="312" spans="1:10" ht="51" hidden="1" outlineLevel="2" x14ac:dyDescent="0.2">
      <c r="A312" s="13" t="s">
        <v>265</v>
      </c>
      <c r="B312" s="13"/>
      <c r="C312" s="14" t="s">
        <v>266</v>
      </c>
      <c r="D312" s="21">
        <v>35203.001560000004</v>
      </c>
      <c r="E312" s="21">
        <f t="shared" si="18"/>
        <v>18816.648579999997</v>
      </c>
      <c r="F312" s="21">
        <v>16718.99049</v>
      </c>
      <c r="G312" s="8">
        <v>10581114.289999999</v>
      </c>
      <c r="H312" s="3">
        <v>8235534.29</v>
      </c>
      <c r="I312" s="41">
        <f t="shared" si="16"/>
        <v>47.493082263181869</v>
      </c>
      <c r="J312" s="15">
        <f t="shared" si="17"/>
        <v>88.852116352804856</v>
      </c>
    </row>
    <row r="313" spans="1:10" hidden="1" outlineLevel="7" x14ac:dyDescent="0.2">
      <c r="A313" s="13"/>
      <c r="B313" s="6" t="s">
        <v>517</v>
      </c>
      <c r="C313" s="14" t="s">
        <v>518</v>
      </c>
      <c r="D313" s="21">
        <v>35203.001560000004</v>
      </c>
      <c r="E313" s="21">
        <f t="shared" si="18"/>
        <v>18816.648579999997</v>
      </c>
      <c r="F313" s="21">
        <v>16718.99049</v>
      </c>
      <c r="G313" s="9">
        <v>10581114.289999999</v>
      </c>
      <c r="H313" s="4">
        <v>8235534.29</v>
      </c>
      <c r="I313" s="41">
        <f t="shared" si="16"/>
        <v>47.493082263181869</v>
      </c>
      <c r="J313" s="15">
        <f t="shared" si="17"/>
        <v>88.852116352804856</v>
      </c>
    </row>
    <row r="314" spans="1:10" ht="25.5" hidden="1" outlineLevel="2" x14ac:dyDescent="0.2">
      <c r="A314" s="13" t="s">
        <v>267</v>
      </c>
      <c r="B314" s="13"/>
      <c r="C314" s="14" t="s">
        <v>268</v>
      </c>
      <c r="D314" s="21">
        <v>3956.1668599999998</v>
      </c>
      <c r="E314" s="21">
        <f t="shared" si="18"/>
        <v>1897.4349999999999</v>
      </c>
      <c r="F314" s="21">
        <v>480</v>
      </c>
      <c r="G314" s="8">
        <v>744000</v>
      </c>
      <c r="H314" s="3">
        <v>1153435</v>
      </c>
      <c r="I314" s="41">
        <f t="shared" si="16"/>
        <v>12.132956394058668</v>
      </c>
      <c r="J314" s="15">
        <f t="shared" si="17"/>
        <v>25.297309262240869</v>
      </c>
    </row>
    <row r="315" spans="1:10" ht="38.25" hidden="1" outlineLevel="7" x14ac:dyDescent="0.2">
      <c r="A315" s="13"/>
      <c r="B315" s="19">
        <v>240</v>
      </c>
      <c r="C315" s="18" t="s">
        <v>514</v>
      </c>
      <c r="D315" s="21">
        <v>176.83185999999998</v>
      </c>
      <c r="E315" s="21">
        <f t="shared" si="18"/>
        <v>0</v>
      </c>
      <c r="F315" s="21">
        <v>0</v>
      </c>
      <c r="G315" s="9">
        <v>0</v>
      </c>
      <c r="H315" s="4">
        <v>0</v>
      </c>
      <c r="I315" s="41">
        <f t="shared" ref="I315:I378" si="19">F315/D315%</f>
        <v>0</v>
      </c>
      <c r="J315" s="15">
        <v>0</v>
      </c>
    </row>
    <row r="316" spans="1:10" hidden="1" outlineLevel="7" x14ac:dyDescent="0.2">
      <c r="A316" s="13"/>
      <c r="B316" s="6" t="s">
        <v>517</v>
      </c>
      <c r="C316" s="14" t="s">
        <v>518</v>
      </c>
      <c r="D316" s="21">
        <v>3779.335</v>
      </c>
      <c r="E316" s="21">
        <f t="shared" si="18"/>
        <v>1897.4349999999999</v>
      </c>
      <c r="F316" s="21">
        <v>480</v>
      </c>
      <c r="G316" s="9">
        <v>744000</v>
      </c>
      <c r="H316" s="4">
        <v>1153435</v>
      </c>
      <c r="I316" s="41">
        <f t="shared" si="19"/>
        <v>12.700647071508611</v>
      </c>
      <c r="J316" s="15">
        <f t="shared" ref="J316:J378" si="20">F316/E316*100</f>
        <v>25.297309262240869</v>
      </c>
    </row>
    <row r="317" spans="1:10" ht="25.5" hidden="1" outlineLevel="2" x14ac:dyDescent="0.2">
      <c r="A317" s="13" t="s">
        <v>269</v>
      </c>
      <c r="B317" s="13"/>
      <c r="C317" s="14" t="s">
        <v>270</v>
      </c>
      <c r="D317" s="21">
        <v>432</v>
      </c>
      <c r="E317" s="21">
        <f t="shared" si="18"/>
        <v>305.5</v>
      </c>
      <c r="F317" s="21">
        <v>293</v>
      </c>
      <c r="G317" s="8">
        <v>140000</v>
      </c>
      <c r="H317" s="3">
        <v>165500</v>
      </c>
      <c r="I317" s="41">
        <f t="shared" si="19"/>
        <v>67.824074074074076</v>
      </c>
      <c r="J317" s="15">
        <f t="shared" si="20"/>
        <v>95.908346972176759</v>
      </c>
    </row>
    <row r="318" spans="1:10" ht="38.25" hidden="1" outlineLevel="7" x14ac:dyDescent="0.2">
      <c r="A318" s="13"/>
      <c r="B318" s="19">
        <v>240</v>
      </c>
      <c r="C318" s="18" t="s">
        <v>514</v>
      </c>
      <c r="D318" s="21">
        <v>12.5</v>
      </c>
      <c r="E318" s="21">
        <f t="shared" si="18"/>
        <v>12.5</v>
      </c>
      <c r="F318" s="21">
        <v>0</v>
      </c>
      <c r="G318" s="9">
        <v>0</v>
      </c>
      <c r="H318" s="4">
        <v>12500</v>
      </c>
      <c r="I318" s="41">
        <f t="shared" si="19"/>
        <v>0</v>
      </c>
      <c r="J318" s="15">
        <f t="shared" si="20"/>
        <v>0</v>
      </c>
    </row>
    <row r="319" spans="1:10" hidden="1" outlineLevel="7" x14ac:dyDescent="0.2">
      <c r="A319" s="13"/>
      <c r="B319" s="6" t="s">
        <v>517</v>
      </c>
      <c r="C319" s="14" t="s">
        <v>518</v>
      </c>
      <c r="D319" s="21">
        <v>419.5</v>
      </c>
      <c r="E319" s="21">
        <f t="shared" si="18"/>
        <v>293</v>
      </c>
      <c r="F319" s="21">
        <v>293</v>
      </c>
      <c r="G319" s="9">
        <v>140000</v>
      </c>
      <c r="H319" s="4">
        <v>153000</v>
      </c>
      <c r="I319" s="41">
        <f t="shared" si="19"/>
        <v>69.845053635280095</v>
      </c>
      <c r="J319" s="15">
        <f t="shared" si="20"/>
        <v>100</v>
      </c>
    </row>
    <row r="320" spans="1:10" ht="38.25" hidden="1" outlineLevel="2" x14ac:dyDescent="0.2">
      <c r="A320" s="13" t="s">
        <v>271</v>
      </c>
      <c r="B320" s="13"/>
      <c r="C320" s="14" t="s">
        <v>272</v>
      </c>
      <c r="D320" s="21">
        <v>810</v>
      </c>
      <c r="E320" s="21">
        <f t="shared" si="18"/>
        <v>540</v>
      </c>
      <c r="F320" s="21">
        <v>540</v>
      </c>
      <c r="G320" s="8">
        <v>190000</v>
      </c>
      <c r="H320" s="3">
        <v>350000</v>
      </c>
      <c r="I320" s="41">
        <f t="shared" si="19"/>
        <v>66.666666666666671</v>
      </c>
      <c r="J320" s="15">
        <f t="shared" si="20"/>
        <v>100</v>
      </c>
    </row>
    <row r="321" spans="1:10" hidden="1" outlineLevel="7" x14ac:dyDescent="0.2">
      <c r="A321" s="13"/>
      <c r="B321" s="6" t="s">
        <v>517</v>
      </c>
      <c r="C321" s="14" t="s">
        <v>518</v>
      </c>
      <c r="D321" s="21">
        <v>810</v>
      </c>
      <c r="E321" s="21">
        <f t="shared" si="18"/>
        <v>540</v>
      </c>
      <c r="F321" s="21">
        <v>540</v>
      </c>
      <c r="G321" s="9">
        <v>190000</v>
      </c>
      <c r="H321" s="4">
        <v>350000</v>
      </c>
      <c r="I321" s="41">
        <f t="shared" si="19"/>
        <v>66.666666666666671</v>
      </c>
      <c r="J321" s="15">
        <f t="shared" si="20"/>
        <v>100</v>
      </c>
    </row>
    <row r="322" spans="1:10" ht="51" hidden="1" outlineLevel="2" x14ac:dyDescent="0.2">
      <c r="A322" s="13" t="s">
        <v>273</v>
      </c>
      <c r="B322" s="13"/>
      <c r="C322" s="14" t="s">
        <v>274</v>
      </c>
      <c r="D322" s="21">
        <v>7069.6294699999999</v>
      </c>
      <c r="E322" s="21">
        <f t="shared" si="18"/>
        <v>0</v>
      </c>
      <c r="F322" s="21">
        <v>0</v>
      </c>
      <c r="G322" s="8">
        <v>0</v>
      </c>
      <c r="H322" s="3">
        <v>0</v>
      </c>
      <c r="I322" s="41">
        <f t="shared" si="19"/>
        <v>0</v>
      </c>
      <c r="J322" s="15">
        <v>0</v>
      </c>
    </row>
    <row r="323" spans="1:10" hidden="1" outlineLevel="7" x14ac:dyDescent="0.2">
      <c r="A323" s="13"/>
      <c r="B323" s="6" t="s">
        <v>517</v>
      </c>
      <c r="C323" s="14" t="s">
        <v>518</v>
      </c>
      <c r="D323" s="21">
        <v>7069.6294699999999</v>
      </c>
      <c r="E323" s="21">
        <f t="shared" si="18"/>
        <v>0</v>
      </c>
      <c r="F323" s="21">
        <v>0</v>
      </c>
      <c r="G323" s="9">
        <v>0</v>
      </c>
      <c r="H323" s="4">
        <v>0</v>
      </c>
      <c r="I323" s="41">
        <f t="shared" si="19"/>
        <v>0</v>
      </c>
      <c r="J323" s="15">
        <v>0</v>
      </c>
    </row>
    <row r="324" spans="1:10" ht="25.5" hidden="1" outlineLevel="2" x14ac:dyDescent="0.2">
      <c r="A324" s="13" t="s">
        <v>275</v>
      </c>
      <c r="B324" s="13"/>
      <c r="C324" s="14" t="s">
        <v>276</v>
      </c>
      <c r="D324" s="21">
        <v>3274.5835999999999</v>
      </c>
      <c r="E324" s="21">
        <f t="shared" si="18"/>
        <v>654.91671999999994</v>
      </c>
      <c r="F324" s="21">
        <v>605.79795999999999</v>
      </c>
      <c r="G324" s="8">
        <v>0</v>
      </c>
      <c r="H324" s="3">
        <v>654916.72</v>
      </c>
      <c r="I324" s="41">
        <f t="shared" si="19"/>
        <v>18.499999816770597</v>
      </c>
      <c r="J324" s="15">
        <f t="shared" si="20"/>
        <v>92.499999083852984</v>
      </c>
    </row>
    <row r="325" spans="1:10" ht="38.25" hidden="1" outlineLevel="7" x14ac:dyDescent="0.2">
      <c r="A325" s="13"/>
      <c r="B325" s="19">
        <v>240</v>
      </c>
      <c r="C325" s="18" t="s">
        <v>514</v>
      </c>
      <c r="D325" s="21">
        <v>3274.5835999999999</v>
      </c>
      <c r="E325" s="21">
        <f t="shared" si="18"/>
        <v>654.91671999999994</v>
      </c>
      <c r="F325" s="21">
        <v>605.79795999999999</v>
      </c>
      <c r="G325" s="9">
        <v>0</v>
      </c>
      <c r="H325" s="4">
        <v>654916.72</v>
      </c>
      <c r="I325" s="41">
        <f t="shared" si="19"/>
        <v>18.499999816770597</v>
      </c>
      <c r="J325" s="15">
        <f t="shared" si="20"/>
        <v>92.499999083852984</v>
      </c>
    </row>
    <row r="326" spans="1:10" ht="25.5" hidden="1" outlineLevel="2" x14ac:dyDescent="0.2">
      <c r="A326" s="13" t="s">
        <v>277</v>
      </c>
      <c r="B326" s="13"/>
      <c r="C326" s="14" t="s">
        <v>278</v>
      </c>
      <c r="D326" s="21">
        <v>3024.24638</v>
      </c>
      <c r="E326" s="21">
        <f t="shared" si="18"/>
        <v>3024.24638</v>
      </c>
      <c r="F326" s="21">
        <v>0</v>
      </c>
      <c r="G326" s="8">
        <v>0</v>
      </c>
      <c r="H326" s="3">
        <v>3024246.38</v>
      </c>
      <c r="I326" s="41">
        <f t="shared" si="19"/>
        <v>0</v>
      </c>
      <c r="J326" s="15">
        <f t="shared" si="20"/>
        <v>0</v>
      </c>
    </row>
    <row r="327" spans="1:10" ht="38.25" hidden="1" outlineLevel="7" x14ac:dyDescent="0.2">
      <c r="A327" s="13"/>
      <c r="B327" s="19">
        <v>240</v>
      </c>
      <c r="C327" s="18" t="s">
        <v>514</v>
      </c>
      <c r="D327" s="21">
        <v>3024.24638</v>
      </c>
      <c r="E327" s="21">
        <f t="shared" si="18"/>
        <v>3024.24638</v>
      </c>
      <c r="F327" s="21">
        <v>0</v>
      </c>
      <c r="G327" s="9">
        <v>0</v>
      </c>
      <c r="H327" s="4">
        <v>3024246.38</v>
      </c>
      <c r="I327" s="41">
        <f t="shared" si="19"/>
        <v>0</v>
      </c>
      <c r="J327" s="15">
        <f t="shared" si="20"/>
        <v>0</v>
      </c>
    </row>
    <row r="328" spans="1:10" ht="89.25" hidden="1" outlineLevel="1" x14ac:dyDescent="0.2">
      <c r="A328" s="13" t="s">
        <v>279</v>
      </c>
      <c r="B328" s="13"/>
      <c r="C328" s="14" t="s">
        <v>280</v>
      </c>
      <c r="D328" s="21">
        <v>4499.7309999999998</v>
      </c>
      <c r="E328" s="21">
        <f t="shared" si="18"/>
        <v>4499.7309999999998</v>
      </c>
      <c r="F328" s="21">
        <v>4499.7309999999998</v>
      </c>
      <c r="G328" s="8">
        <v>0</v>
      </c>
      <c r="H328" s="3">
        <v>4499731</v>
      </c>
      <c r="I328" s="41">
        <f t="shared" si="19"/>
        <v>100</v>
      </c>
      <c r="J328" s="15">
        <f t="shared" si="20"/>
        <v>100</v>
      </c>
    </row>
    <row r="329" spans="1:10" ht="89.25" hidden="1" outlineLevel="2" x14ac:dyDescent="0.2">
      <c r="A329" s="13" t="s">
        <v>281</v>
      </c>
      <c r="B329" s="13"/>
      <c r="C329" s="16" t="s">
        <v>282</v>
      </c>
      <c r="D329" s="21">
        <v>4499.7309999999998</v>
      </c>
      <c r="E329" s="21">
        <f t="shared" si="18"/>
        <v>4499.7309999999998</v>
      </c>
      <c r="F329" s="21">
        <v>4499.7309999999998</v>
      </c>
      <c r="G329" s="8">
        <v>0</v>
      </c>
      <c r="H329" s="3">
        <v>4499731</v>
      </c>
      <c r="I329" s="41">
        <f t="shared" si="19"/>
        <v>100</v>
      </c>
      <c r="J329" s="15">
        <f t="shared" si="20"/>
        <v>100</v>
      </c>
    </row>
    <row r="330" spans="1:10" hidden="1" outlineLevel="7" x14ac:dyDescent="0.2">
      <c r="A330" s="13"/>
      <c r="B330" s="6" t="s">
        <v>517</v>
      </c>
      <c r="C330" s="14" t="s">
        <v>518</v>
      </c>
      <c r="D330" s="21">
        <v>4499.7309999999998</v>
      </c>
      <c r="E330" s="21">
        <f t="shared" si="18"/>
        <v>4499.7309999999998</v>
      </c>
      <c r="F330" s="21">
        <v>4499.7309999999998</v>
      </c>
      <c r="G330" s="9">
        <v>0</v>
      </c>
      <c r="H330" s="4">
        <v>4499731</v>
      </c>
      <c r="I330" s="41">
        <f t="shared" si="19"/>
        <v>100</v>
      </c>
      <c r="J330" s="15">
        <f t="shared" si="20"/>
        <v>100</v>
      </c>
    </row>
    <row r="331" spans="1:10" ht="25.5" collapsed="1" x14ac:dyDescent="0.2">
      <c r="A331" s="2" t="s">
        <v>283</v>
      </c>
      <c r="B331" s="2"/>
      <c r="C331" s="11" t="s">
        <v>681</v>
      </c>
      <c r="D331" s="22">
        <v>31251.499680000001</v>
      </c>
      <c r="E331" s="22">
        <f t="shared" si="18"/>
        <v>14942.11234</v>
      </c>
      <c r="F331" s="22">
        <v>3665.9830000000002</v>
      </c>
      <c r="G331" s="8">
        <v>3704793.26</v>
      </c>
      <c r="H331" s="3">
        <v>11237319.08</v>
      </c>
      <c r="I331" s="41">
        <f t="shared" si="19"/>
        <v>11.730582652153863</v>
      </c>
      <c r="J331" s="12">
        <f t="shared" si="20"/>
        <v>24.534569922795804</v>
      </c>
    </row>
    <row r="332" spans="1:10" ht="38.25" hidden="1" outlineLevel="1" x14ac:dyDescent="0.2">
      <c r="A332" s="13" t="s">
        <v>284</v>
      </c>
      <c r="B332" s="13"/>
      <c r="C332" s="14" t="s">
        <v>285</v>
      </c>
      <c r="D332" s="21">
        <v>31251.499680000001</v>
      </c>
      <c r="E332" s="21">
        <f t="shared" si="18"/>
        <v>14942.11234</v>
      </c>
      <c r="F332" s="21">
        <v>3665.9830000000002</v>
      </c>
      <c r="G332" s="8">
        <v>3704793.26</v>
      </c>
      <c r="H332" s="3">
        <v>11237319.08</v>
      </c>
      <c r="I332" s="41">
        <f t="shared" si="19"/>
        <v>11.730582652153863</v>
      </c>
      <c r="J332" s="15">
        <f t="shared" si="20"/>
        <v>24.534569922795804</v>
      </c>
    </row>
    <row r="333" spans="1:10" ht="25.5" hidden="1" outlineLevel="2" x14ac:dyDescent="0.2">
      <c r="A333" s="13" t="s">
        <v>286</v>
      </c>
      <c r="B333" s="13"/>
      <c r="C333" s="14" t="s">
        <v>287</v>
      </c>
      <c r="D333" s="21">
        <v>12220.115210000002</v>
      </c>
      <c r="E333" s="21">
        <f t="shared" si="18"/>
        <v>4482.9992099999999</v>
      </c>
      <c r="F333" s="21">
        <v>3213.29583</v>
      </c>
      <c r="G333" s="8">
        <v>1351881.09</v>
      </c>
      <c r="H333" s="3">
        <v>3131118.12</v>
      </c>
      <c r="I333" s="41">
        <f t="shared" si="19"/>
        <v>26.295135314031132</v>
      </c>
      <c r="J333" s="15">
        <f t="shared" si="20"/>
        <v>71.677367750417247</v>
      </c>
    </row>
    <row r="334" spans="1:10" ht="38.25" hidden="1" outlineLevel="7" x14ac:dyDescent="0.2">
      <c r="A334" s="13"/>
      <c r="B334" s="19">
        <v>240</v>
      </c>
      <c r="C334" s="18" t="s">
        <v>514</v>
      </c>
      <c r="D334" s="21">
        <v>11668.21521</v>
      </c>
      <c r="E334" s="21">
        <f t="shared" si="18"/>
        <v>4302.9992099999999</v>
      </c>
      <c r="F334" s="21">
        <v>3047.7258299999999</v>
      </c>
      <c r="G334" s="9">
        <v>1186311.0900000001</v>
      </c>
      <c r="H334" s="4">
        <v>3116688.12</v>
      </c>
      <c r="I334" s="41">
        <f t="shared" si="19"/>
        <v>26.119897303471145</v>
      </c>
      <c r="J334" s="15">
        <f t="shared" si="20"/>
        <v>70.827943052306523</v>
      </c>
    </row>
    <row r="335" spans="1:10" ht="51" hidden="1" outlineLevel="7" x14ac:dyDescent="0.2">
      <c r="A335" s="13"/>
      <c r="B335" s="6" t="s">
        <v>515</v>
      </c>
      <c r="C335" s="14" t="s">
        <v>516</v>
      </c>
      <c r="D335" s="21">
        <v>551.9</v>
      </c>
      <c r="E335" s="21">
        <f t="shared" si="18"/>
        <v>180</v>
      </c>
      <c r="F335" s="21">
        <v>165.57</v>
      </c>
      <c r="G335" s="9">
        <v>165570</v>
      </c>
      <c r="H335" s="4">
        <v>14430</v>
      </c>
      <c r="I335" s="41">
        <f t="shared" si="19"/>
        <v>29.999999999999996</v>
      </c>
      <c r="J335" s="15">
        <f t="shared" si="20"/>
        <v>91.983333333333334</v>
      </c>
    </row>
    <row r="336" spans="1:10" ht="25.5" hidden="1" outlineLevel="2" x14ac:dyDescent="0.2">
      <c r="A336" s="13" t="s">
        <v>288</v>
      </c>
      <c r="B336" s="13"/>
      <c r="C336" s="14" t="s">
        <v>289</v>
      </c>
      <c r="D336" s="21">
        <v>1321.4628300000002</v>
      </c>
      <c r="E336" s="21">
        <f t="shared" si="18"/>
        <v>452.68717000000004</v>
      </c>
      <c r="F336" s="21">
        <v>452.68716999999998</v>
      </c>
      <c r="G336" s="8">
        <v>235412.17</v>
      </c>
      <c r="H336" s="3">
        <v>217275</v>
      </c>
      <c r="I336" s="41">
        <f t="shared" si="19"/>
        <v>34.256519345307652</v>
      </c>
      <c r="J336" s="15">
        <f t="shared" si="20"/>
        <v>99.999999999999986</v>
      </c>
    </row>
    <row r="337" spans="1:10" ht="38.25" hidden="1" outlineLevel="7" x14ac:dyDescent="0.2">
      <c r="A337" s="13"/>
      <c r="B337" s="19">
        <v>240</v>
      </c>
      <c r="C337" s="18" t="s">
        <v>514</v>
      </c>
      <c r="D337" s="21">
        <v>1321.4628300000002</v>
      </c>
      <c r="E337" s="21">
        <f t="shared" si="18"/>
        <v>452.68717000000004</v>
      </c>
      <c r="F337" s="21">
        <v>452.68716999999998</v>
      </c>
      <c r="G337" s="9">
        <v>235412.17</v>
      </c>
      <c r="H337" s="4">
        <v>217275</v>
      </c>
      <c r="I337" s="41">
        <f t="shared" si="19"/>
        <v>34.256519345307652</v>
      </c>
      <c r="J337" s="15">
        <f t="shared" si="20"/>
        <v>99.999999999999986</v>
      </c>
    </row>
    <row r="338" spans="1:10" ht="38.25" hidden="1" outlineLevel="2" x14ac:dyDescent="0.2">
      <c r="A338" s="13" t="s">
        <v>290</v>
      </c>
      <c r="B338" s="13"/>
      <c r="C338" s="14" t="s">
        <v>291</v>
      </c>
      <c r="D338" s="21">
        <v>8643.4179399999994</v>
      </c>
      <c r="E338" s="21">
        <f t="shared" si="18"/>
        <v>4321.7089599999999</v>
      </c>
      <c r="F338" s="21">
        <v>0</v>
      </c>
      <c r="G338" s="8">
        <v>0</v>
      </c>
      <c r="H338" s="3">
        <v>4321708.96</v>
      </c>
      <c r="I338" s="41">
        <f t="shared" si="19"/>
        <v>0</v>
      </c>
      <c r="J338" s="15">
        <f t="shared" si="20"/>
        <v>0</v>
      </c>
    </row>
    <row r="339" spans="1:10" ht="38.25" hidden="1" outlineLevel="7" x14ac:dyDescent="0.2">
      <c r="A339" s="13"/>
      <c r="B339" s="19">
        <v>240</v>
      </c>
      <c r="C339" s="18" t="s">
        <v>514</v>
      </c>
      <c r="D339" s="21">
        <v>8643.4179399999994</v>
      </c>
      <c r="E339" s="21">
        <f t="shared" si="18"/>
        <v>4321.7089599999999</v>
      </c>
      <c r="F339" s="21">
        <v>0</v>
      </c>
      <c r="G339" s="9">
        <v>0</v>
      </c>
      <c r="H339" s="4">
        <v>4321708.96</v>
      </c>
      <c r="I339" s="41">
        <f t="shared" si="19"/>
        <v>0</v>
      </c>
      <c r="J339" s="15">
        <f t="shared" si="20"/>
        <v>0</v>
      </c>
    </row>
    <row r="340" spans="1:10" ht="63.75" hidden="1" outlineLevel="2" x14ac:dyDescent="0.2">
      <c r="A340" s="13" t="s">
        <v>292</v>
      </c>
      <c r="B340" s="13"/>
      <c r="C340" s="14" t="s">
        <v>293</v>
      </c>
      <c r="D340" s="21">
        <v>2568.1999999999998</v>
      </c>
      <c r="E340" s="21">
        <f t="shared" si="18"/>
        <v>2541</v>
      </c>
      <c r="F340" s="21">
        <v>0</v>
      </c>
      <c r="G340" s="8">
        <v>2117500</v>
      </c>
      <c r="H340" s="3">
        <v>423500</v>
      </c>
      <c r="I340" s="41">
        <f t="shared" si="19"/>
        <v>0</v>
      </c>
      <c r="J340" s="15">
        <f t="shared" si="20"/>
        <v>0</v>
      </c>
    </row>
    <row r="341" spans="1:10" ht="38.25" hidden="1" outlineLevel="7" x14ac:dyDescent="0.2">
      <c r="A341" s="13"/>
      <c r="B341" s="19">
        <v>240</v>
      </c>
      <c r="C341" s="18" t="s">
        <v>514</v>
      </c>
      <c r="D341" s="21">
        <v>2568.1999999999998</v>
      </c>
      <c r="E341" s="21">
        <f t="shared" si="18"/>
        <v>2541</v>
      </c>
      <c r="F341" s="21">
        <v>0</v>
      </c>
      <c r="G341" s="9">
        <v>2117500</v>
      </c>
      <c r="H341" s="4">
        <v>423500</v>
      </c>
      <c r="I341" s="41">
        <f t="shared" si="19"/>
        <v>0</v>
      </c>
      <c r="J341" s="15">
        <f t="shared" si="20"/>
        <v>0</v>
      </c>
    </row>
    <row r="342" spans="1:10" ht="51" hidden="1" outlineLevel="2" x14ac:dyDescent="0.2">
      <c r="A342" s="13" t="s">
        <v>294</v>
      </c>
      <c r="B342" s="13"/>
      <c r="C342" s="14" t="s">
        <v>295</v>
      </c>
      <c r="D342" s="21">
        <v>1947.5276999999999</v>
      </c>
      <c r="E342" s="21">
        <f t="shared" si="18"/>
        <v>0</v>
      </c>
      <c r="F342" s="21">
        <v>0</v>
      </c>
      <c r="G342" s="8">
        <v>0</v>
      </c>
      <c r="H342" s="3">
        <v>0</v>
      </c>
      <c r="I342" s="41">
        <f t="shared" si="19"/>
        <v>0</v>
      </c>
      <c r="J342" s="15">
        <v>0</v>
      </c>
    </row>
    <row r="343" spans="1:10" ht="38.25" hidden="1" outlineLevel="7" x14ac:dyDescent="0.2">
      <c r="A343" s="13"/>
      <c r="B343" s="19">
        <v>240</v>
      </c>
      <c r="C343" s="18" t="s">
        <v>514</v>
      </c>
      <c r="D343" s="21">
        <v>1947.5276999999999</v>
      </c>
      <c r="E343" s="21">
        <f t="shared" si="18"/>
        <v>0</v>
      </c>
      <c r="F343" s="21">
        <v>0</v>
      </c>
      <c r="G343" s="9">
        <v>0</v>
      </c>
      <c r="H343" s="4">
        <v>0</v>
      </c>
      <c r="I343" s="41">
        <f t="shared" si="19"/>
        <v>0</v>
      </c>
      <c r="J343" s="15">
        <v>0</v>
      </c>
    </row>
    <row r="344" spans="1:10" ht="38.25" hidden="1" outlineLevel="2" x14ac:dyDescent="0.2">
      <c r="A344" s="13" t="s">
        <v>296</v>
      </c>
      <c r="B344" s="13"/>
      <c r="C344" s="14" t="s">
        <v>297</v>
      </c>
      <c r="D344" s="21">
        <v>3425.82</v>
      </c>
      <c r="E344" s="21">
        <f t="shared" si="18"/>
        <v>2300</v>
      </c>
      <c r="F344" s="21">
        <v>0</v>
      </c>
      <c r="G344" s="8">
        <v>0</v>
      </c>
      <c r="H344" s="3">
        <v>2300000</v>
      </c>
      <c r="I344" s="41">
        <f t="shared" si="19"/>
        <v>0</v>
      </c>
      <c r="J344" s="15">
        <f t="shared" si="20"/>
        <v>0</v>
      </c>
    </row>
    <row r="345" spans="1:10" ht="38.25" hidden="1" outlineLevel="7" x14ac:dyDescent="0.2">
      <c r="A345" s="13"/>
      <c r="B345" s="19">
        <v>240</v>
      </c>
      <c r="C345" s="18" t="s">
        <v>514</v>
      </c>
      <c r="D345" s="21">
        <v>3425.82</v>
      </c>
      <c r="E345" s="21">
        <f t="shared" si="18"/>
        <v>2300</v>
      </c>
      <c r="F345" s="21">
        <v>0</v>
      </c>
      <c r="G345" s="9">
        <v>0</v>
      </c>
      <c r="H345" s="4">
        <v>2300000</v>
      </c>
      <c r="I345" s="41">
        <f t="shared" si="19"/>
        <v>0</v>
      </c>
      <c r="J345" s="15">
        <f t="shared" si="20"/>
        <v>0</v>
      </c>
    </row>
    <row r="346" spans="1:10" ht="51" hidden="1" outlineLevel="2" x14ac:dyDescent="0.2">
      <c r="A346" s="13" t="s">
        <v>298</v>
      </c>
      <c r="B346" s="13"/>
      <c r="C346" s="14" t="s">
        <v>299</v>
      </c>
      <c r="D346" s="21">
        <v>1124.9559999999999</v>
      </c>
      <c r="E346" s="21">
        <f t="shared" si="18"/>
        <v>843.71699999999998</v>
      </c>
      <c r="F346" s="21">
        <v>0</v>
      </c>
      <c r="G346" s="8">
        <v>0</v>
      </c>
      <c r="H346" s="3">
        <v>843717</v>
      </c>
      <c r="I346" s="41">
        <f t="shared" si="19"/>
        <v>0</v>
      </c>
      <c r="J346" s="15">
        <f t="shared" si="20"/>
        <v>0</v>
      </c>
    </row>
    <row r="347" spans="1:10" ht="38.25" hidden="1" outlineLevel="7" x14ac:dyDescent="0.2">
      <c r="A347" s="13"/>
      <c r="B347" s="19">
        <v>240</v>
      </c>
      <c r="C347" s="18" t="s">
        <v>514</v>
      </c>
      <c r="D347" s="21">
        <v>1124.9559999999999</v>
      </c>
      <c r="E347" s="21">
        <f t="shared" si="18"/>
        <v>843.71699999999998</v>
      </c>
      <c r="F347" s="21">
        <v>0</v>
      </c>
      <c r="G347" s="9">
        <v>0</v>
      </c>
      <c r="H347" s="4">
        <v>843717</v>
      </c>
      <c r="I347" s="41">
        <f t="shared" si="19"/>
        <v>0</v>
      </c>
      <c r="J347" s="15">
        <f t="shared" si="20"/>
        <v>0</v>
      </c>
    </row>
    <row r="348" spans="1:10" ht="38.25" collapsed="1" x14ac:dyDescent="0.2">
      <c r="A348" s="2" t="s">
        <v>300</v>
      </c>
      <c r="B348" s="2"/>
      <c r="C348" s="11" t="s">
        <v>682</v>
      </c>
      <c r="D348" s="22">
        <v>30195.75344</v>
      </c>
      <c r="E348" s="22">
        <f t="shared" si="18"/>
        <v>21538.486679999998</v>
      </c>
      <c r="F348" s="22">
        <v>7227.5009400000008</v>
      </c>
      <c r="G348" s="8">
        <v>1780493.77</v>
      </c>
      <c r="H348" s="3">
        <v>19757992.91</v>
      </c>
      <c r="I348" s="41">
        <f t="shared" si="19"/>
        <v>23.935487996222033</v>
      </c>
      <c r="J348" s="12">
        <f t="shared" si="20"/>
        <v>33.556215194595104</v>
      </c>
    </row>
    <row r="349" spans="1:10" ht="25.5" hidden="1" outlineLevel="1" x14ac:dyDescent="0.2">
      <c r="A349" s="13" t="s">
        <v>301</v>
      </c>
      <c r="B349" s="13"/>
      <c r="C349" s="14" t="s">
        <v>302</v>
      </c>
      <c r="D349" s="21">
        <v>28422.764440000003</v>
      </c>
      <c r="E349" s="21">
        <f t="shared" si="18"/>
        <v>21076.703679999999</v>
      </c>
      <c r="F349" s="21">
        <v>7124.2009400000006</v>
      </c>
      <c r="G349" s="8">
        <v>1440359.77</v>
      </c>
      <c r="H349" s="3">
        <v>19636343.91</v>
      </c>
      <c r="I349" s="41">
        <f t="shared" si="19"/>
        <v>25.06512325723655</v>
      </c>
      <c r="J349" s="15">
        <f t="shared" si="20"/>
        <v>33.801305214345554</v>
      </c>
    </row>
    <row r="350" spans="1:10" ht="38.25" hidden="1" outlineLevel="2" x14ac:dyDescent="0.2">
      <c r="A350" s="13" t="s">
        <v>303</v>
      </c>
      <c r="B350" s="13"/>
      <c r="C350" s="14" t="s">
        <v>304</v>
      </c>
      <c r="D350" s="21">
        <v>28422.764440000003</v>
      </c>
      <c r="E350" s="21">
        <f t="shared" si="18"/>
        <v>21076.703679999999</v>
      </c>
      <c r="F350" s="21">
        <v>7124.2009400000006</v>
      </c>
      <c r="G350" s="8">
        <v>1440359.77</v>
      </c>
      <c r="H350" s="3">
        <v>19636343.91</v>
      </c>
      <c r="I350" s="41">
        <f t="shared" si="19"/>
        <v>25.06512325723655</v>
      </c>
      <c r="J350" s="15">
        <f t="shared" si="20"/>
        <v>33.801305214345554</v>
      </c>
    </row>
    <row r="351" spans="1:10" ht="38.25" hidden="1" outlineLevel="3" x14ac:dyDescent="0.2">
      <c r="A351" s="13" t="s">
        <v>305</v>
      </c>
      <c r="B351" s="13"/>
      <c r="C351" s="14" t="s">
        <v>306</v>
      </c>
      <c r="D351" s="21">
        <v>4110.4060499999996</v>
      </c>
      <c r="E351" s="21">
        <f t="shared" si="18"/>
        <v>1462.5039099999999</v>
      </c>
      <c r="F351" s="21">
        <v>821.32593999999995</v>
      </c>
      <c r="G351" s="8">
        <v>1097283.9099999999</v>
      </c>
      <c r="H351" s="3">
        <v>365220</v>
      </c>
      <c r="I351" s="41">
        <f t="shared" si="19"/>
        <v>19.981625416301632</v>
      </c>
      <c r="J351" s="15">
        <f t="shared" si="20"/>
        <v>56.158888491450256</v>
      </c>
    </row>
    <row r="352" spans="1:10" ht="38.25" hidden="1" outlineLevel="7" x14ac:dyDescent="0.2">
      <c r="A352" s="13"/>
      <c r="B352" s="19">
        <v>240</v>
      </c>
      <c r="C352" s="18" t="s">
        <v>514</v>
      </c>
      <c r="D352" s="21">
        <v>3806.3480499999996</v>
      </c>
      <c r="E352" s="21">
        <f t="shared" si="18"/>
        <v>1403.8039099999999</v>
      </c>
      <c r="F352" s="21">
        <v>784.89291000000003</v>
      </c>
      <c r="G352" s="9">
        <v>1060533.9099999999</v>
      </c>
      <c r="H352" s="4">
        <v>343270</v>
      </c>
      <c r="I352" s="41">
        <f t="shared" si="19"/>
        <v>20.620629004223616</v>
      </c>
      <c r="J352" s="15">
        <f t="shared" si="20"/>
        <v>55.911862362600203</v>
      </c>
    </row>
    <row r="353" spans="1:10" ht="51" hidden="1" outlineLevel="7" x14ac:dyDescent="0.2">
      <c r="A353" s="13"/>
      <c r="B353" s="6" t="s">
        <v>515</v>
      </c>
      <c r="C353" s="14" t="s">
        <v>516</v>
      </c>
      <c r="D353" s="21">
        <v>201.458</v>
      </c>
      <c r="E353" s="21">
        <f t="shared" si="18"/>
        <v>0</v>
      </c>
      <c r="F353" s="21">
        <v>0</v>
      </c>
      <c r="G353" s="9">
        <v>0</v>
      </c>
      <c r="H353" s="4">
        <v>0</v>
      </c>
      <c r="I353" s="41">
        <f t="shared" si="19"/>
        <v>0</v>
      </c>
      <c r="J353" s="15">
        <v>0</v>
      </c>
    </row>
    <row r="354" spans="1:10" hidden="1" outlineLevel="7" x14ac:dyDescent="0.2">
      <c r="A354" s="13"/>
      <c r="B354" s="6" t="s">
        <v>521</v>
      </c>
      <c r="C354" s="14" t="s">
        <v>522</v>
      </c>
      <c r="D354" s="21">
        <v>102.6</v>
      </c>
      <c r="E354" s="21">
        <f t="shared" si="18"/>
        <v>58.7</v>
      </c>
      <c r="F354" s="21">
        <v>36.433030000000002</v>
      </c>
      <c r="G354" s="9">
        <v>36750</v>
      </c>
      <c r="H354" s="4">
        <v>21950</v>
      </c>
      <c r="I354" s="41">
        <f t="shared" si="19"/>
        <v>35.509775828460043</v>
      </c>
      <c r="J354" s="15">
        <f t="shared" si="20"/>
        <v>62.066490630323678</v>
      </c>
    </row>
    <row r="355" spans="1:10" hidden="1" outlineLevel="3" x14ac:dyDescent="0.2">
      <c r="A355" s="13" t="s">
        <v>307</v>
      </c>
      <c r="B355" s="13"/>
      <c r="C355" s="14" t="s">
        <v>308</v>
      </c>
      <c r="D355" s="21">
        <v>117</v>
      </c>
      <c r="E355" s="21">
        <f t="shared" si="18"/>
        <v>54</v>
      </c>
      <c r="F355" s="21">
        <v>32.372999999999998</v>
      </c>
      <c r="G355" s="8">
        <v>27000</v>
      </c>
      <c r="H355" s="3">
        <v>27000</v>
      </c>
      <c r="I355" s="41">
        <f t="shared" si="19"/>
        <v>27.669230769230769</v>
      </c>
      <c r="J355" s="15">
        <f t="shared" si="20"/>
        <v>59.949999999999989</v>
      </c>
    </row>
    <row r="356" spans="1:10" ht="38.25" hidden="1" outlineLevel="7" x14ac:dyDescent="0.2">
      <c r="A356" s="13"/>
      <c r="B356" s="19">
        <v>240</v>
      </c>
      <c r="C356" s="18" t="s">
        <v>514</v>
      </c>
      <c r="D356" s="21">
        <v>117</v>
      </c>
      <c r="E356" s="21">
        <f t="shared" si="18"/>
        <v>54</v>
      </c>
      <c r="F356" s="21">
        <v>32.372999999999998</v>
      </c>
      <c r="G356" s="9">
        <v>27000</v>
      </c>
      <c r="H356" s="4">
        <v>27000</v>
      </c>
      <c r="I356" s="41">
        <f t="shared" si="19"/>
        <v>27.669230769230769</v>
      </c>
      <c r="J356" s="15">
        <f t="shared" si="20"/>
        <v>59.949999999999989</v>
      </c>
    </row>
    <row r="357" spans="1:10" ht="38.25" hidden="1" outlineLevel="3" x14ac:dyDescent="0.2">
      <c r="A357" s="13" t="s">
        <v>309</v>
      </c>
      <c r="B357" s="13"/>
      <c r="C357" s="14" t="s">
        <v>310</v>
      </c>
      <c r="D357" s="21">
        <v>40.6</v>
      </c>
      <c r="E357" s="21">
        <f t="shared" si="18"/>
        <v>40.6</v>
      </c>
      <c r="F357" s="21">
        <v>33.816000000000003</v>
      </c>
      <c r="G357" s="8">
        <v>40600</v>
      </c>
      <c r="H357" s="3">
        <v>0</v>
      </c>
      <c r="I357" s="41">
        <f t="shared" si="19"/>
        <v>83.290640394088669</v>
      </c>
      <c r="J357" s="15">
        <f t="shared" si="20"/>
        <v>83.290640394088683</v>
      </c>
    </row>
    <row r="358" spans="1:10" ht="38.25" hidden="1" outlineLevel="7" x14ac:dyDescent="0.2">
      <c r="A358" s="13"/>
      <c r="B358" s="19">
        <v>240</v>
      </c>
      <c r="C358" s="18" t="s">
        <v>514</v>
      </c>
      <c r="D358" s="21">
        <v>40.6</v>
      </c>
      <c r="E358" s="21">
        <f t="shared" si="18"/>
        <v>40.6</v>
      </c>
      <c r="F358" s="21">
        <v>33.816000000000003</v>
      </c>
      <c r="G358" s="9">
        <v>40600</v>
      </c>
      <c r="H358" s="4">
        <v>0</v>
      </c>
      <c r="I358" s="41">
        <f t="shared" si="19"/>
        <v>83.290640394088669</v>
      </c>
      <c r="J358" s="15">
        <f t="shared" si="20"/>
        <v>83.290640394088683</v>
      </c>
    </row>
    <row r="359" spans="1:10" ht="25.5" hidden="1" outlineLevel="3" x14ac:dyDescent="0.2">
      <c r="A359" s="13" t="s">
        <v>311</v>
      </c>
      <c r="B359" s="13"/>
      <c r="C359" s="14" t="s">
        <v>312</v>
      </c>
      <c r="D359" s="21">
        <v>6180</v>
      </c>
      <c r="E359" s="21">
        <f t="shared" si="18"/>
        <v>6180</v>
      </c>
      <c r="F359" s="21">
        <v>6180</v>
      </c>
      <c r="G359" s="8">
        <v>0</v>
      </c>
      <c r="H359" s="3">
        <v>6180000</v>
      </c>
      <c r="I359" s="41">
        <f t="shared" si="19"/>
        <v>100</v>
      </c>
      <c r="J359" s="15">
        <f t="shared" si="20"/>
        <v>100</v>
      </c>
    </row>
    <row r="360" spans="1:10" ht="51" hidden="1" outlineLevel="7" x14ac:dyDescent="0.2">
      <c r="A360" s="13"/>
      <c r="B360" s="6" t="s">
        <v>515</v>
      </c>
      <c r="C360" s="14" t="s">
        <v>516</v>
      </c>
      <c r="D360" s="21">
        <v>6180</v>
      </c>
      <c r="E360" s="21">
        <f t="shared" si="18"/>
        <v>6180</v>
      </c>
      <c r="F360" s="21">
        <v>6180</v>
      </c>
      <c r="G360" s="9">
        <v>0</v>
      </c>
      <c r="H360" s="4">
        <v>6180000</v>
      </c>
      <c r="I360" s="41">
        <f t="shared" si="19"/>
        <v>100</v>
      </c>
      <c r="J360" s="15">
        <f t="shared" si="20"/>
        <v>100</v>
      </c>
    </row>
    <row r="361" spans="1:10" ht="51" hidden="1" outlineLevel="3" x14ac:dyDescent="0.2">
      <c r="A361" s="13" t="s">
        <v>313</v>
      </c>
      <c r="B361" s="13"/>
      <c r="C361" s="14" t="s">
        <v>314</v>
      </c>
      <c r="D361" s="21">
        <v>152</v>
      </c>
      <c r="E361" s="21">
        <f t="shared" si="18"/>
        <v>38</v>
      </c>
      <c r="F361" s="21">
        <v>2.3199999999999998</v>
      </c>
      <c r="G361" s="8">
        <v>38000</v>
      </c>
      <c r="H361" s="3">
        <v>0</v>
      </c>
      <c r="I361" s="41">
        <f t="shared" si="19"/>
        <v>1.5263157894736841</v>
      </c>
      <c r="J361" s="15">
        <f t="shared" si="20"/>
        <v>6.1052631578947363</v>
      </c>
    </row>
    <row r="362" spans="1:10" ht="38.25" hidden="1" outlineLevel="7" x14ac:dyDescent="0.2">
      <c r="A362" s="13"/>
      <c r="B362" s="19">
        <v>240</v>
      </c>
      <c r="C362" s="18" t="s">
        <v>514</v>
      </c>
      <c r="D362" s="21">
        <v>152</v>
      </c>
      <c r="E362" s="21">
        <f t="shared" si="18"/>
        <v>38</v>
      </c>
      <c r="F362" s="21">
        <v>2.3199999999999998</v>
      </c>
      <c r="G362" s="9">
        <v>38000</v>
      </c>
      <c r="H362" s="4">
        <v>0</v>
      </c>
      <c r="I362" s="41">
        <f t="shared" si="19"/>
        <v>1.5263157894736841</v>
      </c>
      <c r="J362" s="15">
        <f t="shared" si="20"/>
        <v>6.1052631578947363</v>
      </c>
    </row>
    <row r="363" spans="1:10" ht="38.25" hidden="1" outlineLevel="3" x14ac:dyDescent="0.2">
      <c r="A363" s="13" t="s">
        <v>315</v>
      </c>
      <c r="B363" s="13"/>
      <c r="C363" s="14" t="s">
        <v>316</v>
      </c>
      <c r="D363" s="21">
        <v>156</v>
      </c>
      <c r="E363" s="21">
        <f t="shared" si="18"/>
        <v>36</v>
      </c>
      <c r="F363" s="21">
        <v>6</v>
      </c>
      <c r="G363" s="8">
        <v>36000</v>
      </c>
      <c r="H363" s="3">
        <v>0</v>
      </c>
      <c r="I363" s="41">
        <f t="shared" si="19"/>
        <v>3.8461538461538458</v>
      </c>
      <c r="J363" s="15">
        <f t="shared" si="20"/>
        <v>16.666666666666664</v>
      </c>
    </row>
    <row r="364" spans="1:10" ht="38.25" hidden="1" outlineLevel="7" x14ac:dyDescent="0.2">
      <c r="A364" s="13"/>
      <c r="B364" s="19">
        <v>240</v>
      </c>
      <c r="C364" s="18" t="s">
        <v>514</v>
      </c>
      <c r="D364" s="21">
        <v>156</v>
      </c>
      <c r="E364" s="21">
        <f t="shared" si="18"/>
        <v>36</v>
      </c>
      <c r="F364" s="21">
        <v>6</v>
      </c>
      <c r="G364" s="9">
        <v>36000</v>
      </c>
      <c r="H364" s="4">
        <v>0</v>
      </c>
      <c r="I364" s="41">
        <f t="shared" si="19"/>
        <v>3.8461538461538458</v>
      </c>
      <c r="J364" s="15">
        <f t="shared" si="20"/>
        <v>16.666666666666664</v>
      </c>
    </row>
    <row r="365" spans="1:10" ht="25.5" hidden="1" outlineLevel="3" x14ac:dyDescent="0.2">
      <c r="A365" s="13" t="s">
        <v>317</v>
      </c>
      <c r="B365" s="13"/>
      <c r="C365" s="14" t="s">
        <v>318</v>
      </c>
      <c r="D365" s="21">
        <v>424</v>
      </c>
      <c r="E365" s="21">
        <f t="shared" si="18"/>
        <v>83.866</v>
      </c>
      <c r="F365" s="21">
        <v>48.366</v>
      </c>
      <c r="G365" s="8">
        <v>83866</v>
      </c>
      <c r="H365" s="3">
        <v>0</v>
      </c>
      <c r="I365" s="41">
        <f t="shared" si="19"/>
        <v>11.407075471698112</v>
      </c>
      <c r="J365" s="15">
        <f t="shared" si="20"/>
        <v>57.670569718360241</v>
      </c>
    </row>
    <row r="366" spans="1:10" ht="38.25" hidden="1" outlineLevel="7" x14ac:dyDescent="0.2">
      <c r="A366" s="13"/>
      <c r="B366" s="19">
        <v>240</v>
      </c>
      <c r="C366" s="18" t="s">
        <v>514</v>
      </c>
      <c r="D366" s="21">
        <v>424</v>
      </c>
      <c r="E366" s="21">
        <f t="shared" si="18"/>
        <v>83.866</v>
      </c>
      <c r="F366" s="21">
        <v>48.366</v>
      </c>
      <c r="G366" s="9">
        <v>83866</v>
      </c>
      <c r="H366" s="4">
        <v>0</v>
      </c>
      <c r="I366" s="41">
        <f t="shared" si="19"/>
        <v>11.407075471698112</v>
      </c>
      <c r="J366" s="15">
        <f t="shared" si="20"/>
        <v>57.670569718360241</v>
      </c>
    </row>
    <row r="367" spans="1:10" ht="51" hidden="1" outlineLevel="3" x14ac:dyDescent="0.2">
      <c r="A367" s="13" t="s">
        <v>319</v>
      </c>
      <c r="B367" s="13"/>
      <c r="C367" s="14" t="s">
        <v>320</v>
      </c>
      <c r="D367" s="21">
        <v>588.04926999999998</v>
      </c>
      <c r="E367" s="21">
        <f t="shared" si="18"/>
        <v>294.02465000000001</v>
      </c>
      <c r="F367" s="21">
        <v>0</v>
      </c>
      <c r="G367" s="8">
        <v>117609.86</v>
      </c>
      <c r="H367" s="3">
        <v>176414.79</v>
      </c>
      <c r="I367" s="41">
        <f t="shared" si="19"/>
        <v>0</v>
      </c>
      <c r="J367" s="15">
        <f t="shared" si="20"/>
        <v>0</v>
      </c>
    </row>
    <row r="368" spans="1:10" ht="38.25" hidden="1" outlineLevel="7" x14ac:dyDescent="0.2">
      <c r="A368" s="13"/>
      <c r="B368" s="19">
        <v>240</v>
      </c>
      <c r="C368" s="18" t="s">
        <v>514</v>
      </c>
      <c r="D368" s="21">
        <v>588.04926999999998</v>
      </c>
      <c r="E368" s="21">
        <f t="shared" si="18"/>
        <v>294.02465000000001</v>
      </c>
      <c r="F368" s="21">
        <v>0</v>
      </c>
      <c r="G368" s="9">
        <v>117609.86</v>
      </c>
      <c r="H368" s="4">
        <v>176414.79</v>
      </c>
      <c r="I368" s="41">
        <f t="shared" si="19"/>
        <v>0</v>
      </c>
      <c r="J368" s="15">
        <f t="shared" si="20"/>
        <v>0</v>
      </c>
    </row>
    <row r="369" spans="1:10" ht="102" hidden="1" outlineLevel="3" x14ac:dyDescent="0.2">
      <c r="A369" s="13" t="s">
        <v>321</v>
      </c>
      <c r="B369" s="13"/>
      <c r="C369" s="16" t="s">
        <v>322</v>
      </c>
      <c r="D369" s="21">
        <v>12887.70912</v>
      </c>
      <c r="E369" s="21">
        <f t="shared" si="18"/>
        <v>12887.70912</v>
      </c>
      <c r="F369" s="21">
        <v>0</v>
      </c>
      <c r="G369" s="8">
        <v>0</v>
      </c>
      <c r="H369" s="3">
        <v>12887709.119999999</v>
      </c>
      <c r="I369" s="41">
        <f t="shared" si="19"/>
        <v>0</v>
      </c>
      <c r="J369" s="15">
        <f t="shared" si="20"/>
        <v>0</v>
      </c>
    </row>
    <row r="370" spans="1:10" hidden="1" outlineLevel="7" x14ac:dyDescent="0.2">
      <c r="A370" s="13"/>
      <c r="B370" s="13" t="s">
        <v>535</v>
      </c>
      <c r="C370" s="16" t="s">
        <v>534</v>
      </c>
      <c r="D370" s="21">
        <v>12887.70912</v>
      </c>
      <c r="E370" s="21">
        <f t="shared" si="18"/>
        <v>12887.70912</v>
      </c>
      <c r="F370" s="21">
        <v>0</v>
      </c>
      <c r="G370" s="9">
        <v>0</v>
      </c>
      <c r="H370" s="4">
        <v>12887709.119999999</v>
      </c>
      <c r="I370" s="41">
        <f t="shared" si="19"/>
        <v>0</v>
      </c>
      <c r="J370" s="15">
        <f t="shared" si="20"/>
        <v>0</v>
      </c>
    </row>
    <row r="371" spans="1:10" ht="51" hidden="1" outlineLevel="3" x14ac:dyDescent="0.2">
      <c r="A371" s="13" t="s">
        <v>323</v>
      </c>
      <c r="B371" s="13"/>
      <c r="C371" s="14" t="s">
        <v>324</v>
      </c>
      <c r="D371" s="21">
        <v>3767</v>
      </c>
      <c r="E371" s="21">
        <f t="shared" si="18"/>
        <v>0</v>
      </c>
      <c r="F371" s="21">
        <v>0</v>
      </c>
      <c r="G371" s="8">
        <v>0</v>
      </c>
      <c r="H371" s="3">
        <v>0</v>
      </c>
      <c r="I371" s="41">
        <f t="shared" si="19"/>
        <v>0</v>
      </c>
      <c r="J371" s="15">
        <v>0</v>
      </c>
    </row>
    <row r="372" spans="1:10" hidden="1" outlineLevel="7" x14ac:dyDescent="0.2">
      <c r="A372" s="13"/>
      <c r="B372" s="13" t="s">
        <v>535</v>
      </c>
      <c r="C372" s="16" t="s">
        <v>534</v>
      </c>
      <c r="D372" s="21">
        <v>3767</v>
      </c>
      <c r="E372" s="21">
        <f t="shared" ref="E372:E435" si="21">(G372+H372)/1000</f>
        <v>0</v>
      </c>
      <c r="F372" s="21">
        <v>0</v>
      </c>
      <c r="G372" s="9">
        <v>0</v>
      </c>
      <c r="H372" s="4">
        <v>0</v>
      </c>
      <c r="I372" s="41">
        <f t="shared" si="19"/>
        <v>0</v>
      </c>
      <c r="J372" s="15">
        <v>0</v>
      </c>
    </row>
    <row r="373" spans="1:10" ht="25.5" hidden="1" outlineLevel="1" x14ac:dyDescent="0.2">
      <c r="A373" s="13" t="s">
        <v>325</v>
      </c>
      <c r="B373" s="13"/>
      <c r="C373" s="14" t="s">
        <v>326</v>
      </c>
      <c r="D373" s="21">
        <v>1772.989</v>
      </c>
      <c r="E373" s="21">
        <f t="shared" si="21"/>
        <v>461.78300000000002</v>
      </c>
      <c r="F373" s="21">
        <v>103.3</v>
      </c>
      <c r="G373" s="8">
        <v>340134</v>
      </c>
      <c r="H373" s="3">
        <v>121649</v>
      </c>
      <c r="I373" s="41">
        <f t="shared" si="19"/>
        <v>5.8263192834247697</v>
      </c>
      <c r="J373" s="15">
        <f t="shared" si="20"/>
        <v>22.369814393340594</v>
      </c>
    </row>
    <row r="374" spans="1:10" ht="25.5" hidden="1" outlineLevel="2" x14ac:dyDescent="0.2">
      <c r="A374" s="13" t="s">
        <v>327</v>
      </c>
      <c r="B374" s="13"/>
      <c r="C374" s="14" t="s">
        <v>328</v>
      </c>
      <c r="D374" s="21">
        <v>1772.989</v>
      </c>
      <c r="E374" s="21">
        <f t="shared" si="21"/>
        <v>461.78300000000002</v>
      </c>
      <c r="F374" s="21">
        <v>103.3</v>
      </c>
      <c r="G374" s="8">
        <v>340134</v>
      </c>
      <c r="H374" s="3">
        <v>121649</v>
      </c>
      <c r="I374" s="41">
        <f t="shared" si="19"/>
        <v>5.8263192834247697</v>
      </c>
      <c r="J374" s="15">
        <f t="shared" si="20"/>
        <v>22.369814393340594</v>
      </c>
    </row>
    <row r="375" spans="1:10" ht="63.75" hidden="1" outlineLevel="3" x14ac:dyDescent="0.2">
      <c r="A375" s="13" t="s">
        <v>329</v>
      </c>
      <c r="B375" s="13"/>
      <c r="C375" s="14" t="s">
        <v>330</v>
      </c>
      <c r="D375" s="21">
        <v>752</v>
      </c>
      <c r="E375" s="21">
        <f t="shared" si="21"/>
        <v>101.634</v>
      </c>
      <c r="F375" s="21">
        <v>0</v>
      </c>
      <c r="G375" s="8">
        <v>101634</v>
      </c>
      <c r="H375" s="3">
        <v>0</v>
      </c>
      <c r="I375" s="41">
        <f t="shared" si="19"/>
        <v>0</v>
      </c>
      <c r="J375" s="15">
        <f t="shared" si="20"/>
        <v>0</v>
      </c>
    </row>
    <row r="376" spans="1:10" ht="38.25" hidden="1" outlineLevel="7" x14ac:dyDescent="0.2">
      <c r="A376" s="13"/>
      <c r="B376" s="19">
        <v>240</v>
      </c>
      <c r="C376" s="18" t="s">
        <v>514</v>
      </c>
      <c r="D376" s="21">
        <v>752</v>
      </c>
      <c r="E376" s="21">
        <f t="shared" si="21"/>
        <v>101.634</v>
      </c>
      <c r="F376" s="21">
        <v>0</v>
      </c>
      <c r="G376" s="9">
        <v>101634</v>
      </c>
      <c r="H376" s="4">
        <v>0</v>
      </c>
      <c r="I376" s="41">
        <f t="shared" si="19"/>
        <v>0</v>
      </c>
      <c r="J376" s="15">
        <f t="shared" si="20"/>
        <v>0</v>
      </c>
    </row>
    <row r="377" spans="1:10" ht="25.5" hidden="1" outlineLevel="3" x14ac:dyDescent="0.2">
      <c r="A377" s="13" t="s">
        <v>331</v>
      </c>
      <c r="B377" s="13"/>
      <c r="C377" s="14" t="s">
        <v>332</v>
      </c>
      <c r="D377" s="21">
        <v>128</v>
      </c>
      <c r="E377" s="21">
        <f t="shared" si="21"/>
        <v>58.8</v>
      </c>
      <c r="F377" s="21">
        <v>27</v>
      </c>
      <c r="G377" s="8">
        <v>29400</v>
      </c>
      <c r="H377" s="3">
        <v>29400</v>
      </c>
      <c r="I377" s="41">
        <f t="shared" si="19"/>
        <v>21.09375</v>
      </c>
      <c r="J377" s="15">
        <f t="shared" si="20"/>
        <v>45.91836734693878</v>
      </c>
    </row>
    <row r="378" spans="1:10" ht="38.25" hidden="1" outlineLevel="7" x14ac:dyDescent="0.2">
      <c r="A378" s="13"/>
      <c r="B378" s="19">
        <v>240</v>
      </c>
      <c r="C378" s="18" t="s">
        <v>514</v>
      </c>
      <c r="D378" s="21">
        <v>128</v>
      </c>
      <c r="E378" s="21">
        <f t="shared" si="21"/>
        <v>58.8</v>
      </c>
      <c r="F378" s="21">
        <v>27</v>
      </c>
      <c r="G378" s="9">
        <v>29400</v>
      </c>
      <c r="H378" s="4">
        <v>29400</v>
      </c>
      <c r="I378" s="41">
        <f t="shared" si="19"/>
        <v>21.09375</v>
      </c>
      <c r="J378" s="15">
        <f t="shared" si="20"/>
        <v>45.91836734693878</v>
      </c>
    </row>
    <row r="379" spans="1:10" ht="38.25" hidden="1" outlineLevel="3" x14ac:dyDescent="0.2">
      <c r="A379" s="13" t="s">
        <v>333</v>
      </c>
      <c r="B379" s="13"/>
      <c r="C379" s="14" t="s">
        <v>334</v>
      </c>
      <c r="D379" s="21">
        <v>176</v>
      </c>
      <c r="E379" s="21">
        <f t="shared" si="21"/>
        <v>80</v>
      </c>
      <c r="F379" s="21">
        <v>0</v>
      </c>
      <c r="G379" s="8">
        <v>40000</v>
      </c>
      <c r="H379" s="3">
        <v>40000</v>
      </c>
      <c r="I379" s="41">
        <f t="shared" ref="I379:I442" si="22">F379/D379%</f>
        <v>0</v>
      </c>
      <c r="J379" s="15">
        <f t="shared" ref="J379:J442" si="23">F379/E379*100</f>
        <v>0</v>
      </c>
    </row>
    <row r="380" spans="1:10" ht="38.25" hidden="1" outlineLevel="7" x14ac:dyDescent="0.2">
      <c r="A380" s="13"/>
      <c r="B380" s="19">
        <v>240</v>
      </c>
      <c r="C380" s="18" t="s">
        <v>514</v>
      </c>
      <c r="D380" s="21">
        <v>176</v>
      </c>
      <c r="E380" s="21">
        <f t="shared" si="21"/>
        <v>80</v>
      </c>
      <c r="F380" s="21">
        <v>0</v>
      </c>
      <c r="G380" s="9">
        <v>40000</v>
      </c>
      <c r="H380" s="4">
        <v>40000</v>
      </c>
      <c r="I380" s="41">
        <f t="shared" si="22"/>
        <v>0</v>
      </c>
      <c r="J380" s="15">
        <f t="shared" si="23"/>
        <v>0</v>
      </c>
    </row>
    <row r="381" spans="1:10" ht="25.5" hidden="1" outlineLevel="3" x14ac:dyDescent="0.2">
      <c r="A381" s="13" t="s">
        <v>335</v>
      </c>
      <c r="B381" s="13"/>
      <c r="C381" s="14" t="s">
        <v>336</v>
      </c>
      <c r="D381" s="21">
        <v>420.84899999999999</v>
      </c>
      <c r="E381" s="21">
        <f t="shared" si="21"/>
        <v>60.249000000000002</v>
      </c>
      <c r="F381" s="21">
        <v>0</v>
      </c>
      <c r="G381" s="8">
        <v>48000</v>
      </c>
      <c r="H381" s="3">
        <v>12249</v>
      </c>
      <c r="I381" s="41">
        <f t="shared" si="22"/>
        <v>0</v>
      </c>
      <c r="J381" s="15">
        <f t="shared" si="23"/>
        <v>0</v>
      </c>
    </row>
    <row r="382" spans="1:10" ht="38.25" hidden="1" outlineLevel="7" x14ac:dyDescent="0.2">
      <c r="A382" s="13"/>
      <c r="B382" s="19">
        <v>240</v>
      </c>
      <c r="C382" s="18" t="s">
        <v>514</v>
      </c>
      <c r="D382" s="21">
        <v>420.84899999999999</v>
      </c>
      <c r="E382" s="21">
        <f t="shared" si="21"/>
        <v>60.249000000000002</v>
      </c>
      <c r="F382" s="21">
        <v>0</v>
      </c>
      <c r="G382" s="9">
        <v>48000</v>
      </c>
      <c r="H382" s="4">
        <v>12249</v>
      </c>
      <c r="I382" s="41">
        <f t="shared" si="22"/>
        <v>0</v>
      </c>
      <c r="J382" s="15">
        <f t="shared" si="23"/>
        <v>0</v>
      </c>
    </row>
    <row r="383" spans="1:10" ht="38.25" hidden="1" outlineLevel="3" x14ac:dyDescent="0.2">
      <c r="A383" s="13" t="s">
        <v>337</v>
      </c>
      <c r="B383" s="13"/>
      <c r="C383" s="14" t="s">
        <v>338</v>
      </c>
      <c r="D383" s="21">
        <v>13.3</v>
      </c>
      <c r="E383" s="21">
        <f t="shared" si="21"/>
        <v>13.3</v>
      </c>
      <c r="F383" s="21">
        <v>11.8</v>
      </c>
      <c r="G383" s="8">
        <v>13300</v>
      </c>
      <c r="H383" s="3">
        <v>0</v>
      </c>
      <c r="I383" s="41">
        <f t="shared" si="22"/>
        <v>88.721804511278194</v>
      </c>
      <c r="J383" s="15">
        <f t="shared" si="23"/>
        <v>88.721804511278194</v>
      </c>
    </row>
    <row r="384" spans="1:10" ht="38.25" hidden="1" outlineLevel="7" x14ac:dyDescent="0.2">
      <c r="A384" s="13"/>
      <c r="B384" s="19">
        <v>240</v>
      </c>
      <c r="C384" s="18" t="s">
        <v>514</v>
      </c>
      <c r="D384" s="21">
        <v>13.3</v>
      </c>
      <c r="E384" s="21">
        <f t="shared" si="21"/>
        <v>13.3</v>
      </c>
      <c r="F384" s="21">
        <v>11.8</v>
      </c>
      <c r="G384" s="9">
        <v>13300</v>
      </c>
      <c r="H384" s="4">
        <v>0</v>
      </c>
      <c r="I384" s="41">
        <f t="shared" si="22"/>
        <v>88.721804511278194</v>
      </c>
      <c r="J384" s="15">
        <f t="shared" si="23"/>
        <v>88.721804511278194</v>
      </c>
    </row>
    <row r="385" spans="1:10" ht="25.5" hidden="1" outlineLevel="3" x14ac:dyDescent="0.2">
      <c r="A385" s="13" t="s">
        <v>339</v>
      </c>
      <c r="B385" s="13"/>
      <c r="C385" s="14" t="s">
        <v>340</v>
      </c>
      <c r="D385" s="21">
        <v>28.2</v>
      </c>
      <c r="E385" s="21">
        <f t="shared" si="21"/>
        <v>28.2</v>
      </c>
      <c r="F385" s="21">
        <v>28.2</v>
      </c>
      <c r="G385" s="8">
        <v>28200</v>
      </c>
      <c r="H385" s="3">
        <v>0</v>
      </c>
      <c r="I385" s="41">
        <f t="shared" si="22"/>
        <v>100</v>
      </c>
      <c r="J385" s="15">
        <f t="shared" si="23"/>
        <v>100</v>
      </c>
    </row>
    <row r="386" spans="1:10" ht="38.25" hidden="1" outlineLevel="7" x14ac:dyDescent="0.2">
      <c r="A386" s="13"/>
      <c r="B386" s="19">
        <v>240</v>
      </c>
      <c r="C386" s="18" t="s">
        <v>514</v>
      </c>
      <c r="D386" s="21">
        <v>28.2</v>
      </c>
      <c r="E386" s="21">
        <f t="shared" si="21"/>
        <v>28.2</v>
      </c>
      <c r="F386" s="21">
        <v>28.2</v>
      </c>
      <c r="G386" s="9">
        <v>28200</v>
      </c>
      <c r="H386" s="4">
        <v>0</v>
      </c>
      <c r="I386" s="41">
        <f t="shared" si="22"/>
        <v>100</v>
      </c>
      <c r="J386" s="15">
        <f t="shared" si="23"/>
        <v>100</v>
      </c>
    </row>
    <row r="387" spans="1:10" ht="38.25" hidden="1" outlineLevel="3" x14ac:dyDescent="0.2">
      <c r="A387" s="13" t="s">
        <v>341</v>
      </c>
      <c r="B387" s="13"/>
      <c r="C387" s="14" t="s">
        <v>342</v>
      </c>
      <c r="D387" s="21">
        <v>39.6</v>
      </c>
      <c r="E387" s="21">
        <f t="shared" si="21"/>
        <v>39.6</v>
      </c>
      <c r="F387" s="21">
        <v>36.299999999999997</v>
      </c>
      <c r="G387" s="8">
        <v>39600</v>
      </c>
      <c r="H387" s="3">
        <v>0</v>
      </c>
      <c r="I387" s="41">
        <f t="shared" si="22"/>
        <v>91.666666666666657</v>
      </c>
      <c r="J387" s="15">
        <f t="shared" si="23"/>
        <v>91.666666666666657</v>
      </c>
    </row>
    <row r="388" spans="1:10" ht="38.25" hidden="1" outlineLevel="7" x14ac:dyDescent="0.2">
      <c r="A388" s="13"/>
      <c r="B388" s="19">
        <v>240</v>
      </c>
      <c r="C388" s="18" t="s">
        <v>514</v>
      </c>
      <c r="D388" s="21">
        <v>39.6</v>
      </c>
      <c r="E388" s="21">
        <f t="shared" si="21"/>
        <v>39.6</v>
      </c>
      <c r="F388" s="21">
        <v>36.299999999999997</v>
      </c>
      <c r="G388" s="9">
        <v>39600</v>
      </c>
      <c r="H388" s="4">
        <v>0</v>
      </c>
      <c r="I388" s="41">
        <f t="shared" si="22"/>
        <v>91.666666666666657</v>
      </c>
      <c r="J388" s="15">
        <f t="shared" si="23"/>
        <v>91.666666666666657</v>
      </c>
    </row>
    <row r="389" spans="1:10" ht="51" hidden="1" outlineLevel="3" x14ac:dyDescent="0.2">
      <c r="A389" s="13" t="s">
        <v>343</v>
      </c>
      <c r="B389" s="13"/>
      <c r="C389" s="14" t="s">
        <v>344</v>
      </c>
      <c r="D389" s="21">
        <v>176.7</v>
      </c>
      <c r="E389" s="21">
        <f t="shared" si="21"/>
        <v>80</v>
      </c>
      <c r="F389" s="21">
        <v>0</v>
      </c>
      <c r="G389" s="8">
        <v>40000</v>
      </c>
      <c r="H389" s="3">
        <v>40000</v>
      </c>
      <c r="I389" s="41">
        <f t="shared" si="22"/>
        <v>0</v>
      </c>
      <c r="J389" s="15">
        <f t="shared" si="23"/>
        <v>0</v>
      </c>
    </row>
    <row r="390" spans="1:10" ht="38.25" hidden="1" outlineLevel="7" x14ac:dyDescent="0.2">
      <c r="A390" s="13"/>
      <c r="B390" s="19">
        <v>240</v>
      </c>
      <c r="C390" s="18" t="s">
        <v>514</v>
      </c>
      <c r="D390" s="21">
        <v>176.7</v>
      </c>
      <c r="E390" s="21">
        <f t="shared" si="21"/>
        <v>80</v>
      </c>
      <c r="F390" s="21">
        <v>0</v>
      </c>
      <c r="G390" s="9">
        <v>40000</v>
      </c>
      <c r="H390" s="4">
        <v>40000</v>
      </c>
      <c r="I390" s="41">
        <f t="shared" si="22"/>
        <v>0</v>
      </c>
      <c r="J390" s="15">
        <f t="shared" si="23"/>
        <v>0</v>
      </c>
    </row>
    <row r="391" spans="1:10" ht="25.5" hidden="1" outlineLevel="3" x14ac:dyDescent="0.2">
      <c r="A391" s="13" t="s">
        <v>345</v>
      </c>
      <c r="B391" s="13"/>
      <c r="C391" s="14" t="s">
        <v>346</v>
      </c>
      <c r="D391" s="21">
        <v>38.340000000000003</v>
      </c>
      <c r="E391" s="21">
        <f t="shared" si="21"/>
        <v>0</v>
      </c>
      <c r="F391" s="21">
        <v>0</v>
      </c>
      <c r="G391" s="8">
        <v>0</v>
      </c>
      <c r="H391" s="3">
        <v>0</v>
      </c>
      <c r="I391" s="41">
        <f t="shared" si="22"/>
        <v>0</v>
      </c>
      <c r="J391" s="15">
        <v>0</v>
      </c>
    </row>
    <row r="392" spans="1:10" ht="38.25" hidden="1" outlineLevel="7" x14ac:dyDescent="0.2">
      <c r="A392" s="13"/>
      <c r="B392" s="19">
        <v>240</v>
      </c>
      <c r="C392" s="18" t="s">
        <v>514</v>
      </c>
      <c r="D392" s="21">
        <v>38.340000000000003</v>
      </c>
      <c r="E392" s="21">
        <f t="shared" si="21"/>
        <v>0</v>
      </c>
      <c r="F392" s="21">
        <v>0</v>
      </c>
      <c r="G392" s="9">
        <v>0</v>
      </c>
      <c r="H392" s="4">
        <v>0</v>
      </c>
      <c r="I392" s="41">
        <f t="shared" si="22"/>
        <v>0</v>
      </c>
      <c r="J392" s="15">
        <v>0</v>
      </c>
    </row>
    <row r="393" spans="1:10" ht="25.5" collapsed="1" x14ac:dyDescent="0.2">
      <c r="A393" s="2" t="s">
        <v>347</v>
      </c>
      <c r="B393" s="2"/>
      <c r="C393" s="11" t="s">
        <v>683</v>
      </c>
      <c r="D393" s="22">
        <v>74902.89258</v>
      </c>
      <c r="E393" s="22">
        <f t="shared" si="21"/>
        <v>19406.844089999999</v>
      </c>
      <c r="F393" s="22">
        <v>15080.322619999999</v>
      </c>
      <c r="G393" s="8">
        <v>14634467.49</v>
      </c>
      <c r="H393" s="3">
        <v>4772376.5999999996</v>
      </c>
      <c r="I393" s="41">
        <f t="shared" si="22"/>
        <v>20.133164555552334</v>
      </c>
      <c r="J393" s="12">
        <f t="shared" si="23"/>
        <v>77.706207923681021</v>
      </c>
    </row>
    <row r="394" spans="1:10" ht="25.5" hidden="1" outlineLevel="1" x14ac:dyDescent="0.2">
      <c r="A394" s="13" t="s">
        <v>348</v>
      </c>
      <c r="B394" s="13"/>
      <c r="C394" s="14" t="s">
        <v>349</v>
      </c>
      <c r="D394" s="21">
        <v>37288.08481</v>
      </c>
      <c r="E394" s="21">
        <f t="shared" si="21"/>
        <v>13667.5612</v>
      </c>
      <c r="F394" s="21">
        <v>10191.91425</v>
      </c>
      <c r="G394" s="8">
        <v>10198562.49</v>
      </c>
      <c r="H394" s="3">
        <v>3468998.71</v>
      </c>
      <c r="I394" s="41">
        <f t="shared" si="22"/>
        <v>27.332898168228557</v>
      </c>
      <c r="J394" s="15">
        <f t="shared" si="23"/>
        <v>74.570101431117052</v>
      </c>
    </row>
    <row r="395" spans="1:10" ht="25.5" hidden="1" outlineLevel="2" x14ac:dyDescent="0.2">
      <c r="A395" s="13" t="s">
        <v>350</v>
      </c>
      <c r="B395" s="13"/>
      <c r="C395" s="14" t="s">
        <v>351</v>
      </c>
      <c r="D395" s="21">
        <v>37288.08481</v>
      </c>
      <c r="E395" s="21">
        <f t="shared" si="21"/>
        <v>13667.5612</v>
      </c>
      <c r="F395" s="21">
        <v>10191.91425</v>
      </c>
      <c r="G395" s="8">
        <v>10198562.49</v>
      </c>
      <c r="H395" s="3">
        <v>3468998.71</v>
      </c>
      <c r="I395" s="41">
        <f t="shared" si="22"/>
        <v>27.332898168228557</v>
      </c>
      <c r="J395" s="15">
        <f t="shared" si="23"/>
        <v>74.570101431117052</v>
      </c>
    </row>
    <row r="396" spans="1:10" ht="25.5" hidden="1" outlineLevel="3" x14ac:dyDescent="0.2">
      <c r="A396" s="13" t="s">
        <v>352</v>
      </c>
      <c r="B396" s="13"/>
      <c r="C396" s="14" t="s">
        <v>353</v>
      </c>
      <c r="D396" s="21">
        <v>1568.8158799999999</v>
      </c>
      <c r="E396" s="21">
        <f t="shared" si="21"/>
        <v>268.81587999999999</v>
      </c>
      <c r="F396" s="21">
        <v>0</v>
      </c>
      <c r="G396" s="8">
        <v>0</v>
      </c>
      <c r="H396" s="3">
        <v>268815.88</v>
      </c>
      <c r="I396" s="41">
        <f t="shared" si="22"/>
        <v>0</v>
      </c>
      <c r="J396" s="15">
        <f t="shared" si="23"/>
        <v>0</v>
      </c>
    </row>
    <row r="397" spans="1:10" hidden="1" outlineLevel="7" x14ac:dyDescent="0.2">
      <c r="A397" s="13"/>
      <c r="B397" s="13" t="s">
        <v>535</v>
      </c>
      <c r="C397" s="16" t="s">
        <v>534</v>
      </c>
      <c r="D397" s="21">
        <v>1568.8158799999999</v>
      </c>
      <c r="E397" s="21">
        <f t="shared" si="21"/>
        <v>268.81587999999999</v>
      </c>
      <c r="F397" s="21">
        <v>0</v>
      </c>
      <c r="G397" s="9">
        <v>0</v>
      </c>
      <c r="H397" s="4">
        <v>268815.88</v>
      </c>
      <c r="I397" s="41">
        <f t="shared" si="22"/>
        <v>0</v>
      </c>
      <c r="J397" s="15">
        <f t="shared" si="23"/>
        <v>0</v>
      </c>
    </row>
    <row r="398" spans="1:10" hidden="1" outlineLevel="3" x14ac:dyDescent="0.2">
      <c r="A398" s="13" t="s">
        <v>354</v>
      </c>
      <c r="B398" s="13"/>
      <c r="C398" s="14" t="s">
        <v>355</v>
      </c>
      <c r="D398" s="21">
        <v>1457.9419700000001</v>
      </c>
      <c r="E398" s="21">
        <f t="shared" si="21"/>
        <v>1086.6396999999999</v>
      </c>
      <c r="F398" s="21">
        <v>29.814769999999999</v>
      </c>
      <c r="G398" s="8">
        <v>29814.77</v>
      </c>
      <c r="H398" s="3">
        <v>1056824.93</v>
      </c>
      <c r="I398" s="41">
        <f t="shared" si="22"/>
        <v>2.0449901720025245</v>
      </c>
      <c r="J398" s="15">
        <f t="shared" si="23"/>
        <v>2.7437585797757991</v>
      </c>
    </row>
    <row r="399" spans="1:10" hidden="1" outlineLevel="7" x14ac:dyDescent="0.2">
      <c r="A399" s="13"/>
      <c r="B399" s="13" t="s">
        <v>535</v>
      </c>
      <c r="C399" s="16" t="s">
        <v>534</v>
      </c>
      <c r="D399" s="21">
        <v>1457.9419700000001</v>
      </c>
      <c r="E399" s="21">
        <f t="shared" si="21"/>
        <v>1086.6396999999999</v>
      </c>
      <c r="F399" s="21">
        <v>29.814769999999999</v>
      </c>
      <c r="G399" s="9">
        <v>29814.77</v>
      </c>
      <c r="H399" s="4">
        <v>1056824.93</v>
      </c>
      <c r="I399" s="41">
        <f t="shared" si="22"/>
        <v>2.0449901720025245</v>
      </c>
      <c r="J399" s="15">
        <f t="shared" si="23"/>
        <v>2.7437585797757991</v>
      </c>
    </row>
    <row r="400" spans="1:10" ht="76.5" hidden="1" outlineLevel="3" x14ac:dyDescent="0.2">
      <c r="A400" s="13" t="s">
        <v>356</v>
      </c>
      <c r="B400" s="13"/>
      <c r="C400" s="14" t="s">
        <v>357</v>
      </c>
      <c r="D400" s="21">
        <v>18396.396960000002</v>
      </c>
      <c r="E400" s="21">
        <f t="shared" si="21"/>
        <v>12312.10562</v>
      </c>
      <c r="F400" s="21">
        <v>10162.099480000001</v>
      </c>
      <c r="G400" s="8">
        <v>10168747.720000001</v>
      </c>
      <c r="H400" s="3">
        <v>2143357.9</v>
      </c>
      <c r="I400" s="41">
        <f t="shared" si="22"/>
        <v>55.239618399710807</v>
      </c>
      <c r="J400" s="15">
        <f t="shared" si="23"/>
        <v>82.537461857803663</v>
      </c>
    </row>
    <row r="401" spans="1:10" hidden="1" outlineLevel="7" x14ac:dyDescent="0.2">
      <c r="A401" s="13"/>
      <c r="B401" s="13" t="s">
        <v>535</v>
      </c>
      <c r="C401" s="16" t="s">
        <v>534</v>
      </c>
      <c r="D401" s="21">
        <v>18396.396960000002</v>
      </c>
      <c r="E401" s="21">
        <f t="shared" si="21"/>
        <v>12312.10562</v>
      </c>
      <c r="F401" s="21">
        <v>10162.099480000001</v>
      </c>
      <c r="G401" s="9">
        <v>10168747.720000001</v>
      </c>
      <c r="H401" s="4">
        <v>2143357.9</v>
      </c>
      <c r="I401" s="41">
        <f t="shared" si="22"/>
        <v>55.239618399710807</v>
      </c>
      <c r="J401" s="15">
        <f t="shared" si="23"/>
        <v>82.537461857803663</v>
      </c>
    </row>
    <row r="402" spans="1:10" ht="38.25" hidden="1" outlineLevel="3" x14ac:dyDescent="0.2">
      <c r="A402" s="13" t="s">
        <v>358</v>
      </c>
      <c r="B402" s="13"/>
      <c r="C402" s="14" t="s">
        <v>359</v>
      </c>
      <c r="D402" s="21">
        <v>15864.93</v>
      </c>
      <c r="E402" s="21">
        <f t="shared" si="21"/>
        <v>0</v>
      </c>
      <c r="F402" s="21">
        <v>0</v>
      </c>
      <c r="G402" s="8">
        <v>0</v>
      </c>
      <c r="H402" s="3">
        <v>0</v>
      </c>
      <c r="I402" s="41">
        <f t="shared" si="22"/>
        <v>0</v>
      </c>
      <c r="J402" s="15">
        <v>0</v>
      </c>
    </row>
    <row r="403" spans="1:10" hidden="1" outlineLevel="7" x14ac:dyDescent="0.2">
      <c r="A403" s="13"/>
      <c r="B403" s="13" t="s">
        <v>535</v>
      </c>
      <c r="C403" s="16" t="s">
        <v>534</v>
      </c>
      <c r="D403" s="21">
        <v>15864.93</v>
      </c>
      <c r="E403" s="21">
        <f t="shared" si="21"/>
        <v>0</v>
      </c>
      <c r="F403" s="21">
        <v>0</v>
      </c>
      <c r="G403" s="9">
        <v>0</v>
      </c>
      <c r="H403" s="4">
        <v>0</v>
      </c>
      <c r="I403" s="41">
        <f t="shared" si="22"/>
        <v>0</v>
      </c>
      <c r="J403" s="15">
        <v>0</v>
      </c>
    </row>
    <row r="404" spans="1:10" ht="38.25" hidden="1" outlineLevel="1" x14ac:dyDescent="0.2">
      <c r="A404" s="13" t="s">
        <v>360</v>
      </c>
      <c r="B404" s="13"/>
      <c r="C404" s="14" t="s">
        <v>361</v>
      </c>
      <c r="D404" s="21">
        <v>25737.711340000002</v>
      </c>
      <c r="E404" s="21">
        <f t="shared" si="21"/>
        <v>398.18646000000001</v>
      </c>
      <c r="F404" s="21">
        <v>0</v>
      </c>
      <c r="G404" s="8">
        <v>0</v>
      </c>
      <c r="H404" s="3">
        <v>398186.46</v>
      </c>
      <c r="I404" s="41">
        <f t="shared" si="22"/>
        <v>0</v>
      </c>
      <c r="J404" s="15">
        <f t="shared" si="23"/>
        <v>0</v>
      </c>
    </row>
    <row r="405" spans="1:10" ht="38.25" hidden="1" outlineLevel="2" x14ac:dyDescent="0.2">
      <c r="A405" s="13" t="s">
        <v>362</v>
      </c>
      <c r="B405" s="13"/>
      <c r="C405" s="14" t="s">
        <v>363</v>
      </c>
      <c r="D405" s="21">
        <v>25737.711340000002</v>
      </c>
      <c r="E405" s="21">
        <f t="shared" si="21"/>
        <v>398.18646000000001</v>
      </c>
      <c r="F405" s="21">
        <v>0</v>
      </c>
      <c r="G405" s="8">
        <v>0</v>
      </c>
      <c r="H405" s="3">
        <v>398186.46</v>
      </c>
      <c r="I405" s="41">
        <f t="shared" si="22"/>
        <v>0</v>
      </c>
      <c r="J405" s="15">
        <f t="shared" si="23"/>
        <v>0</v>
      </c>
    </row>
    <row r="406" spans="1:10" ht="25.5" hidden="1" outlineLevel="3" x14ac:dyDescent="0.2">
      <c r="A406" s="13" t="s">
        <v>364</v>
      </c>
      <c r="B406" s="13"/>
      <c r="C406" s="14" t="s">
        <v>365</v>
      </c>
      <c r="D406" s="21">
        <v>2190.6668799999998</v>
      </c>
      <c r="E406" s="21">
        <f t="shared" si="21"/>
        <v>130.19200000000001</v>
      </c>
      <c r="F406" s="21">
        <v>0</v>
      </c>
      <c r="G406" s="8">
        <v>0</v>
      </c>
      <c r="H406" s="3">
        <v>130192</v>
      </c>
      <c r="I406" s="41">
        <f t="shared" si="22"/>
        <v>0</v>
      </c>
      <c r="J406" s="15">
        <f t="shared" si="23"/>
        <v>0</v>
      </c>
    </row>
    <row r="407" spans="1:10" hidden="1" outlineLevel="7" x14ac:dyDescent="0.2">
      <c r="A407" s="13"/>
      <c r="B407" s="13" t="s">
        <v>535</v>
      </c>
      <c r="C407" s="16" t="s">
        <v>534</v>
      </c>
      <c r="D407" s="21">
        <v>2190.6668799999998</v>
      </c>
      <c r="E407" s="21">
        <f t="shared" si="21"/>
        <v>130.19200000000001</v>
      </c>
      <c r="F407" s="21">
        <v>0</v>
      </c>
      <c r="G407" s="9">
        <v>0</v>
      </c>
      <c r="H407" s="4">
        <v>130192</v>
      </c>
      <c r="I407" s="41">
        <f t="shared" si="22"/>
        <v>0</v>
      </c>
      <c r="J407" s="15">
        <f t="shared" si="23"/>
        <v>0</v>
      </c>
    </row>
    <row r="408" spans="1:10" ht="25.5" hidden="1" outlineLevel="3" x14ac:dyDescent="0.2">
      <c r="A408" s="13" t="s">
        <v>366</v>
      </c>
      <c r="B408" s="13"/>
      <c r="C408" s="14" t="s">
        <v>367</v>
      </c>
      <c r="D408" s="21">
        <v>9070.794460000001</v>
      </c>
      <c r="E408" s="21">
        <f t="shared" si="21"/>
        <v>267.99446</v>
      </c>
      <c r="F408" s="21">
        <v>0</v>
      </c>
      <c r="G408" s="8">
        <v>0</v>
      </c>
      <c r="H408" s="3">
        <v>267994.46000000002</v>
      </c>
      <c r="I408" s="41">
        <f t="shared" si="22"/>
        <v>0</v>
      </c>
      <c r="J408" s="15">
        <f t="shared" si="23"/>
        <v>0</v>
      </c>
    </row>
    <row r="409" spans="1:10" hidden="1" outlineLevel="7" x14ac:dyDescent="0.2">
      <c r="A409" s="13"/>
      <c r="B409" s="13" t="s">
        <v>535</v>
      </c>
      <c r="C409" s="16" t="s">
        <v>534</v>
      </c>
      <c r="D409" s="21">
        <v>267.99446</v>
      </c>
      <c r="E409" s="21">
        <f t="shared" si="21"/>
        <v>267.99446</v>
      </c>
      <c r="F409" s="21">
        <v>0</v>
      </c>
      <c r="G409" s="9">
        <v>0</v>
      </c>
      <c r="H409" s="4">
        <v>267994.46000000002</v>
      </c>
      <c r="I409" s="41">
        <f t="shared" si="22"/>
        <v>0</v>
      </c>
      <c r="J409" s="15">
        <f t="shared" si="23"/>
        <v>0</v>
      </c>
    </row>
    <row r="410" spans="1:10" ht="51" hidden="1" outlineLevel="7" x14ac:dyDescent="0.2">
      <c r="A410" s="13"/>
      <c r="B410" s="6" t="s">
        <v>515</v>
      </c>
      <c r="C410" s="14" t="s">
        <v>516</v>
      </c>
      <c r="D410" s="21">
        <v>8802.7999999999993</v>
      </c>
      <c r="E410" s="21">
        <f t="shared" si="21"/>
        <v>0</v>
      </c>
      <c r="F410" s="21">
        <v>0</v>
      </c>
      <c r="G410" s="9">
        <v>0</v>
      </c>
      <c r="H410" s="4">
        <v>0</v>
      </c>
      <c r="I410" s="41">
        <f t="shared" si="22"/>
        <v>0</v>
      </c>
      <c r="J410" s="15">
        <v>0</v>
      </c>
    </row>
    <row r="411" spans="1:10" ht="38.25" hidden="1" outlineLevel="3" x14ac:dyDescent="0.2">
      <c r="A411" s="13" t="s">
        <v>368</v>
      </c>
      <c r="B411" s="13"/>
      <c r="C411" s="14" t="s">
        <v>369</v>
      </c>
      <c r="D411" s="21">
        <v>14476.25</v>
      </c>
      <c r="E411" s="21">
        <f t="shared" si="21"/>
        <v>0</v>
      </c>
      <c r="F411" s="21">
        <v>0</v>
      </c>
      <c r="G411" s="8">
        <v>0</v>
      </c>
      <c r="H411" s="3">
        <v>0</v>
      </c>
      <c r="I411" s="41">
        <f t="shared" si="22"/>
        <v>0</v>
      </c>
      <c r="J411" s="15">
        <v>0</v>
      </c>
    </row>
    <row r="412" spans="1:10" ht="38.25" hidden="1" outlineLevel="7" x14ac:dyDescent="0.2">
      <c r="A412" s="13"/>
      <c r="B412" s="19">
        <v>240</v>
      </c>
      <c r="C412" s="18" t="s">
        <v>514</v>
      </c>
      <c r="D412" s="21">
        <v>4000</v>
      </c>
      <c r="E412" s="21">
        <f t="shared" si="21"/>
        <v>0</v>
      </c>
      <c r="F412" s="21">
        <v>0</v>
      </c>
      <c r="G412" s="9">
        <v>0</v>
      </c>
      <c r="H412" s="4">
        <v>0</v>
      </c>
      <c r="I412" s="41">
        <f t="shared" si="22"/>
        <v>0</v>
      </c>
      <c r="J412" s="15">
        <v>0</v>
      </c>
    </row>
    <row r="413" spans="1:10" hidden="1" outlineLevel="7" x14ac:dyDescent="0.2">
      <c r="A413" s="13"/>
      <c r="B413" s="13" t="s">
        <v>535</v>
      </c>
      <c r="C413" s="16" t="s">
        <v>534</v>
      </c>
      <c r="D413" s="21">
        <v>10476.25</v>
      </c>
      <c r="E413" s="21">
        <f t="shared" si="21"/>
        <v>0</v>
      </c>
      <c r="F413" s="21">
        <v>0</v>
      </c>
      <c r="G413" s="9">
        <v>0</v>
      </c>
      <c r="H413" s="4">
        <v>0</v>
      </c>
      <c r="I413" s="41">
        <f t="shared" si="22"/>
        <v>0</v>
      </c>
      <c r="J413" s="15">
        <v>0</v>
      </c>
    </row>
    <row r="414" spans="1:10" ht="25.5" hidden="1" outlineLevel="1" x14ac:dyDescent="0.2">
      <c r="A414" s="13" t="s">
        <v>370</v>
      </c>
      <c r="B414" s="13"/>
      <c r="C414" s="14" t="s">
        <v>371</v>
      </c>
      <c r="D414" s="21">
        <v>11877.09643</v>
      </c>
      <c r="E414" s="21">
        <f t="shared" si="21"/>
        <v>5341.0964299999996</v>
      </c>
      <c r="F414" s="21">
        <v>4888.4083700000001</v>
      </c>
      <c r="G414" s="8">
        <v>4435905</v>
      </c>
      <c r="H414" s="3">
        <v>905191.43</v>
      </c>
      <c r="I414" s="41">
        <f t="shared" si="22"/>
        <v>41.158278025364147</v>
      </c>
      <c r="J414" s="15">
        <f t="shared" si="23"/>
        <v>91.524435742119721</v>
      </c>
    </row>
    <row r="415" spans="1:10" ht="38.25" hidden="1" outlineLevel="2" x14ac:dyDescent="0.2">
      <c r="A415" s="13" t="s">
        <v>372</v>
      </c>
      <c r="B415" s="13"/>
      <c r="C415" s="14" t="s">
        <v>373</v>
      </c>
      <c r="D415" s="21">
        <v>11877.09643</v>
      </c>
      <c r="E415" s="21">
        <f t="shared" si="21"/>
        <v>5341.0964299999996</v>
      </c>
      <c r="F415" s="21">
        <v>4888.4083700000001</v>
      </c>
      <c r="G415" s="8">
        <v>4435905</v>
      </c>
      <c r="H415" s="3">
        <v>905191.43</v>
      </c>
      <c r="I415" s="41">
        <f t="shared" si="22"/>
        <v>41.158278025364147</v>
      </c>
      <c r="J415" s="15">
        <f t="shared" si="23"/>
        <v>91.524435742119721</v>
      </c>
    </row>
    <row r="416" spans="1:10" ht="25.5" hidden="1" outlineLevel="3" x14ac:dyDescent="0.2">
      <c r="A416" s="13" t="s">
        <v>374</v>
      </c>
      <c r="B416" s="13"/>
      <c r="C416" s="14" t="s">
        <v>375</v>
      </c>
      <c r="D416" s="21">
        <v>561.19643000000008</v>
      </c>
      <c r="E416" s="21">
        <f t="shared" si="21"/>
        <v>561.19643000000008</v>
      </c>
      <c r="F416" s="21">
        <v>553.97236999999996</v>
      </c>
      <c r="G416" s="8">
        <v>5</v>
      </c>
      <c r="H416" s="3">
        <v>561191.43000000005</v>
      </c>
      <c r="I416" s="41">
        <f t="shared" si="22"/>
        <v>98.71273949479685</v>
      </c>
      <c r="J416" s="15">
        <f t="shared" si="23"/>
        <v>98.712739494796836</v>
      </c>
    </row>
    <row r="417" spans="1:10" hidden="1" outlineLevel="7" x14ac:dyDescent="0.2">
      <c r="A417" s="13"/>
      <c r="B417" s="13" t="s">
        <v>535</v>
      </c>
      <c r="C417" s="16" t="s">
        <v>534</v>
      </c>
      <c r="D417" s="21">
        <v>561.19643000000008</v>
      </c>
      <c r="E417" s="21">
        <f t="shared" si="21"/>
        <v>561.19643000000008</v>
      </c>
      <c r="F417" s="21">
        <v>553.97236999999996</v>
      </c>
      <c r="G417" s="9">
        <v>5</v>
      </c>
      <c r="H417" s="4">
        <v>561191.43000000005</v>
      </c>
      <c r="I417" s="41">
        <f t="shared" si="22"/>
        <v>98.71273949479685</v>
      </c>
      <c r="J417" s="15">
        <f t="shared" si="23"/>
        <v>98.712739494796836</v>
      </c>
    </row>
    <row r="418" spans="1:10" ht="102" hidden="1" outlineLevel="3" x14ac:dyDescent="0.2">
      <c r="A418" s="13" t="s">
        <v>376</v>
      </c>
      <c r="B418" s="13"/>
      <c r="C418" s="16" t="s">
        <v>377</v>
      </c>
      <c r="D418" s="21">
        <v>11315.9</v>
      </c>
      <c r="E418" s="21">
        <f t="shared" si="21"/>
        <v>4779.8999999999996</v>
      </c>
      <c r="F418" s="21">
        <v>4334.4359999999997</v>
      </c>
      <c r="G418" s="8">
        <v>4435900</v>
      </c>
      <c r="H418" s="3">
        <v>344000</v>
      </c>
      <c r="I418" s="41">
        <f t="shared" si="22"/>
        <v>38.303944007988761</v>
      </c>
      <c r="J418" s="15">
        <f t="shared" si="23"/>
        <v>90.680474486913951</v>
      </c>
    </row>
    <row r="419" spans="1:10" hidden="1" outlineLevel="7" x14ac:dyDescent="0.2">
      <c r="A419" s="13"/>
      <c r="B419" s="13" t="s">
        <v>535</v>
      </c>
      <c r="C419" s="16" t="s">
        <v>534</v>
      </c>
      <c r="D419" s="21">
        <v>11315.9</v>
      </c>
      <c r="E419" s="21">
        <f t="shared" si="21"/>
        <v>4779.8999999999996</v>
      </c>
      <c r="F419" s="21">
        <v>4334.4359999999997</v>
      </c>
      <c r="G419" s="9">
        <v>4435900</v>
      </c>
      <c r="H419" s="4">
        <v>344000</v>
      </c>
      <c r="I419" s="41">
        <f t="shared" si="22"/>
        <v>38.303944007988761</v>
      </c>
      <c r="J419" s="15">
        <f t="shared" si="23"/>
        <v>90.680474486913951</v>
      </c>
    </row>
    <row r="420" spans="1:10" ht="25.5" collapsed="1" x14ac:dyDescent="0.2">
      <c r="A420" s="2" t="s">
        <v>378</v>
      </c>
      <c r="B420" s="2"/>
      <c r="C420" s="11" t="s">
        <v>684</v>
      </c>
      <c r="D420" s="22">
        <v>4791</v>
      </c>
      <c r="E420" s="22">
        <f t="shared" si="21"/>
        <v>952.15</v>
      </c>
      <c r="F420" s="22">
        <v>3.78</v>
      </c>
      <c r="G420" s="8">
        <v>3780</v>
      </c>
      <c r="H420" s="3">
        <v>948370</v>
      </c>
      <c r="I420" s="41">
        <f t="shared" si="22"/>
        <v>7.8897933625547909E-2</v>
      </c>
      <c r="J420" s="12">
        <f t="shared" si="23"/>
        <v>0.39699627159586204</v>
      </c>
    </row>
    <row r="421" spans="1:10" ht="38.25" hidden="1" outlineLevel="1" x14ac:dyDescent="0.2">
      <c r="A421" s="13" t="s">
        <v>379</v>
      </c>
      <c r="B421" s="13"/>
      <c r="C421" s="14" t="s">
        <v>380</v>
      </c>
      <c r="D421" s="21">
        <v>4791</v>
      </c>
      <c r="E421" s="21">
        <f t="shared" si="21"/>
        <v>952.15</v>
      </c>
      <c r="F421" s="21">
        <v>3.78</v>
      </c>
      <c r="G421" s="8">
        <v>3780</v>
      </c>
      <c r="H421" s="3">
        <v>948370</v>
      </c>
      <c r="I421" s="41">
        <f t="shared" si="22"/>
        <v>7.8897933625547909E-2</v>
      </c>
      <c r="J421" s="15">
        <f t="shared" si="23"/>
        <v>0.39699627159586204</v>
      </c>
    </row>
    <row r="422" spans="1:10" ht="38.25" hidden="1" outlineLevel="2" x14ac:dyDescent="0.2">
      <c r="A422" s="13" t="s">
        <v>381</v>
      </c>
      <c r="B422" s="13"/>
      <c r="C422" s="14" t="s">
        <v>382</v>
      </c>
      <c r="D422" s="21">
        <v>510</v>
      </c>
      <c r="E422" s="21">
        <f t="shared" si="21"/>
        <v>310</v>
      </c>
      <c r="F422" s="21">
        <v>3.78</v>
      </c>
      <c r="G422" s="8">
        <v>3780</v>
      </c>
      <c r="H422" s="3">
        <v>306220</v>
      </c>
      <c r="I422" s="41">
        <f t="shared" si="22"/>
        <v>0.74117647058823533</v>
      </c>
      <c r="J422" s="15">
        <f t="shared" si="23"/>
        <v>1.2193548387096773</v>
      </c>
    </row>
    <row r="423" spans="1:10" ht="38.25" hidden="1" outlineLevel="7" x14ac:dyDescent="0.2">
      <c r="A423" s="13"/>
      <c r="B423" s="19">
        <v>240</v>
      </c>
      <c r="C423" s="18" t="s">
        <v>514</v>
      </c>
      <c r="D423" s="21">
        <v>510</v>
      </c>
      <c r="E423" s="21">
        <f t="shared" si="21"/>
        <v>310</v>
      </c>
      <c r="F423" s="21">
        <v>3.78</v>
      </c>
      <c r="G423" s="9">
        <v>3780</v>
      </c>
      <c r="H423" s="4">
        <v>306220</v>
      </c>
      <c r="I423" s="41">
        <f t="shared" si="22"/>
        <v>0.74117647058823533</v>
      </c>
      <c r="J423" s="15">
        <f t="shared" si="23"/>
        <v>1.2193548387096773</v>
      </c>
    </row>
    <row r="424" spans="1:10" ht="38.25" hidden="1" outlineLevel="2" x14ac:dyDescent="0.2">
      <c r="A424" s="13" t="s">
        <v>383</v>
      </c>
      <c r="B424" s="13"/>
      <c r="C424" s="14" t="s">
        <v>384</v>
      </c>
      <c r="D424" s="21">
        <v>4281</v>
      </c>
      <c r="E424" s="21">
        <f t="shared" si="21"/>
        <v>642.15</v>
      </c>
      <c r="F424" s="21">
        <v>0</v>
      </c>
      <c r="G424" s="8">
        <v>0</v>
      </c>
      <c r="H424" s="3">
        <v>642150</v>
      </c>
      <c r="I424" s="41">
        <f t="shared" si="22"/>
        <v>0</v>
      </c>
      <c r="J424" s="15">
        <f t="shared" si="23"/>
        <v>0</v>
      </c>
    </row>
    <row r="425" spans="1:10" ht="38.25" hidden="1" outlineLevel="7" x14ac:dyDescent="0.2">
      <c r="A425" s="13"/>
      <c r="B425" s="19">
        <v>240</v>
      </c>
      <c r="C425" s="18" t="s">
        <v>514</v>
      </c>
      <c r="D425" s="21">
        <v>4281</v>
      </c>
      <c r="E425" s="21">
        <f t="shared" si="21"/>
        <v>642.15</v>
      </c>
      <c r="F425" s="21">
        <v>0</v>
      </c>
      <c r="G425" s="9">
        <v>0</v>
      </c>
      <c r="H425" s="4">
        <v>642150</v>
      </c>
      <c r="I425" s="41">
        <f t="shared" si="22"/>
        <v>0</v>
      </c>
      <c r="J425" s="15">
        <f t="shared" si="23"/>
        <v>0</v>
      </c>
    </row>
    <row r="426" spans="1:10" ht="38.25" collapsed="1" x14ac:dyDescent="0.2">
      <c r="A426" s="2" t="s">
        <v>385</v>
      </c>
      <c r="B426" s="2"/>
      <c r="C426" s="11" t="s">
        <v>685</v>
      </c>
      <c r="D426" s="22">
        <v>80</v>
      </c>
      <c r="E426" s="22">
        <f t="shared" si="21"/>
        <v>47.5</v>
      </c>
      <c r="F426" s="22">
        <v>16.5</v>
      </c>
      <c r="G426" s="8">
        <v>0</v>
      </c>
      <c r="H426" s="3">
        <v>47500</v>
      </c>
      <c r="I426" s="41">
        <f t="shared" si="22"/>
        <v>20.625</v>
      </c>
      <c r="J426" s="12">
        <f t="shared" si="23"/>
        <v>34.736842105263158</v>
      </c>
    </row>
    <row r="427" spans="1:10" ht="63.75" hidden="1" outlineLevel="1" x14ac:dyDescent="0.2">
      <c r="A427" s="13" t="s">
        <v>386</v>
      </c>
      <c r="B427" s="13"/>
      <c r="C427" s="14" t="s">
        <v>387</v>
      </c>
      <c r="D427" s="21">
        <v>80</v>
      </c>
      <c r="E427" s="21">
        <f t="shared" si="21"/>
        <v>47.5</v>
      </c>
      <c r="F427" s="21">
        <v>16.5</v>
      </c>
      <c r="G427" s="8">
        <v>0</v>
      </c>
      <c r="H427" s="3">
        <v>47500</v>
      </c>
      <c r="I427" s="41">
        <f t="shared" si="22"/>
        <v>20.625</v>
      </c>
      <c r="J427" s="15">
        <f t="shared" si="23"/>
        <v>34.736842105263158</v>
      </c>
    </row>
    <row r="428" spans="1:10" ht="25.5" hidden="1" outlineLevel="2" x14ac:dyDescent="0.2">
      <c r="A428" s="13" t="s">
        <v>388</v>
      </c>
      <c r="B428" s="13"/>
      <c r="C428" s="14" t="s">
        <v>389</v>
      </c>
      <c r="D428" s="21">
        <v>25</v>
      </c>
      <c r="E428" s="21">
        <f t="shared" si="21"/>
        <v>12.5</v>
      </c>
      <c r="F428" s="21">
        <v>0</v>
      </c>
      <c r="G428" s="8">
        <v>0</v>
      </c>
      <c r="H428" s="3">
        <v>12500</v>
      </c>
      <c r="I428" s="41">
        <f t="shared" si="22"/>
        <v>0</v>
      </c>
      <c r="J428" s="15">
        <f t="shared" si="23"/>
        <v>0</v>
      </c>
    </row>
    <row r="429" spans="1:10" ht="38.25" hidden="1" outlineLevel="7" x14ac:dyDescent="0.2">
      <c r="A429" s="13"/>
      <c r="B429" s="19">
        <v>240</v>
      </c>
      <c r="C429" s="18" t="s">
        <v>514</v>
      </c>
      <c r="D429" s="21">
        <v>25</v>
      </c>
      <c r="E429" s="21">
        <f t="shared" si="21"/>
        <v>12.5</v>
      </c>
      <c r="F429" s="21">
        <v>0</v>
      </c>
      <c r="G429" s="9">
        <v>0</v>
      </c>
      <c r="H429" s="4">
        <v>12500</v>
      </c>
      <c r="I429" s="41">
        <f t="shared" si="22"/>
        <v>0</v>
      </c>
      <c r="J429" s="15">
        <f t="shared" si="23"/>
        <v>0</v>
      </c>
    </row>
    <row r="430" spans="1:10" ht="76.5" hidden="1" outlineLevel="2" x14ac:dyDescent="0.2">
      <c r="A430" s="13" t="s">
        <v>390</v>
      </c>
      <c r="B430" s="13"/>
      <c r="C430" s="14" t="s">
        <v>391</v>
      </c>
      <c r="D430" s="21">
        <v>35</v>
      </c>
      <c r="E430" s="21">
        <f t="shared" si="21"/>
        <v>35</v>
      </c>
      <c r="F430" s="21">
        <v>16.5</v>
      </c>
      <c r="G430" s="8">
        <v>0</v>
      </c>
      <c r="H430" s="3">
        <v>35000</v>
      </c>
      <c r="I430" s="41">
        <f t="shared" si="22"/>
        <v>47.142857142857146</v>
      </c>
      <c r="J430" s="15">
        <f t="shared" si="23"/>
        <v>47.142857142857139</v>
      </c>
    </row>
    <row r="431" spans="1:10" ht="38.25" hidden="1" outlineLevel="7" x14ac:dyDescent="0.2">
      <c r="A431" s="13"/>
      <c r="B431" s="19">
        <v>240</v>
      </c>
      <c r="C431" s="18" t="s">
        <v>514</v>
      </c>
      <c r="D431" s="21">
        <v>35</v>
      </c>
      <c r="E431" s="21">
        <f t="shared" si="21"/>
        <v>35</v>
      </c>
      <c r="F431" s="21">
        <v>16.5</v>
      </c>
      <c r="G431" s="9">
        <v>0</v>
      </c>
      <c r="H431" s="4">
        <v>35000</v>
      </c>
      <c r="I431" s="41">
        <f t="shared" si="22"/>
        <v>47.142857142857146</v>
      </c>
      <c r="J431" s="15">
        <f t="shared" si="23"/>
        <v>47.142857142857139</v>
      </c>
    </row>
    <row r="432" spans="1:10" ht="38.25" hidden="1" outlineLevel="2" x14ac:dyDescent="0.2">
      <c r="A432" s="13" t="s">
        <v>392</v>
      </c>
      <c r="B432" s="13"/>
      <c r="C432" s="14" t="s">
        <v>393</v>
      </c>
      <c r="D432" s="21">
        <v>10</v>
      </c>
      <c r="E432" s="21">
        <f t="shared" si="21"/>
        <v>0</v>
      </c>
      <c r="F432" s="21">
        <v>0</v>
      </c>
      <c r="G432" s="8">
        <v>0</v>
      </c>
      <c r="H432" s="3">
        <v>0</v>
      </c>
      <c r="I432" s="41">
        <f t="shared" si="22"/>
        <v>0</v>
      </c>
      <c r="J432" s="15">
        <v>0</v>
      </c>
    </row>
    <row r="433" spans="1:10" ht="38.25" hidden="1" outlineLevel="7" x14ac:dyDescent="0.2">
      <c r="A433" s="13"/>
      <c r="B433" s="19">
        <v>240</v>
      </c>
      <c r="C433" s="18" t="s">
        <v>514</v>
      </c>
      <c r="D433" s="21">
        <v>10</v>
      </c>
      <c r="E433" s="21">
        <f t="shared" si="21"/>
        <v>0</v>
      </c>
      <c r="F433" s="21">
        <v>0</v>
      </c>
      <c r="G433" s="9">
        <v>0</v>
      </c>
      <c r="H433" s="4">
        <v>0</v>
      </c>
      <c r="I433" s="41">
        <f t="shared" si="22"/>
        <v>0</v>
      </c>
      <c r="J433" s="15">
        <v>0</v>
      </c>
    </row>
    <row r="434" spans="1:10" ht="38.25" hidden="1" outlineLevel="2" x14ac:dyDescent="0.2">
      <c r="A434" s="13" t="s">
        <v>394</v>
      </c>
      <c r="B434" s="13"/>
      <c r="C434" s="14" t="s">
        <v>395</v>
      </c>
      <c r="D434" s="21">
        <v>10</v>
      </c>
      <c r="E434" s="21">
        <f t="shared" si="21"/>
        <v>0</v>
      </c>
      <c r="F434" s="21">
        <v>0</v>
      </c>
      <c r="G434" s="8">
        <v>0</v>
      </c>
      <c r="H434" s="3">
        <v>0</v>
      </c>
      <c r="I434" s="41">
        <f t="shared" si="22"/>
        <v>0</v>
      </c>
      <c r="J434" s="15">
        <v>0</v>
      </c>
    </row>
    <row r="435" spans="1:10" ht="38.25" hidden="1" outlineLevel="7" x14ac:dyDescent="0.2">
      <c r="A435" s="13"/>
      <c r="B435" s="19">
        <v>240</v>
      </c>
      <c r="C435" s="18" t="s">
        <v>514</v>
      </c>
      <c r="D435" s="21">
        <v>10</v>
      </c>
      <c r="E435" s="21">
        <f t="shared" si="21"/>
        <v>0</v>
      </c>
      <c r="F435" s="21">
        <v>0</v>
      </c>
      <c r="G435" s="9">
        <v>0</v>
      </c>
      <c r="H435" s="4">
        <v>0</v>
      </c>
      <c r="I435" s="41">
        <f t="shared" si="22"/>
        <v>0</v>
      </c>
      <c r="J435" s="15">
        <v>0</v>
      </c>
    </row>
    <row r="436" spans="1:10" ht="25.5" collapsed="1" x14ac:dyDescent="0.2">
      <c r="A436" s="2" t="s">
        <v>396</v>
      </c>
      <c r="B436" s="2"/>
      <c r="C436" s="11" t="s">
        <v>686</v>
      </c>
      <c r="D436" s="22">
        <v>14854.730089999999</v>
      </c>
      <c r="E436" s="22">
        <f t="shared" ref="E436:E460" si="24">(G436+H436)/1000</f>
        <v>1538.7030099999999</v>
      </c>
      <c r="F436" s="22">
        <v>100</v>
      </c>
      <c r="G436" s="8">
        <v>100000</v>
      </c>
      <c r="H436" s="3">
        <v>1438703.01</v>
      </c>
      <c r="I436" s="41">
        <f t="shared" si="22"/>
        <v>0.67318624703466434</v>
      </c>
      <c r="J436" s="12">
        <f t="shared" si="23"/>
        <v>6.4989799428545991</v>
      </c>
    </row>
    <row r="437" spans="1:10" ht="38.25" hidden="1" outlineLevel="1" x14ac:dyDescent="0.2">
      <c r="A437" s="13" t="s">
        <v>397</v>
      </c>
      <c r="B437" s="13"/>
      <c r="C437" s="14" t="s">
        <v>398</v>
      </c>
      <c r="D437" s="21">
        <v>3679.12986</v>
      </c>
      <c r="E437" s="21">
        <f t="shared" si="24"/>
        <v>421.14299</v>
      </c>
      <c r="F437" s="21">
        <v>100</v>
      </c>
      <c r="G437" s="8">
        <v>100000</v>
      </c>
      <c r="H437" s="3">
        <v>321142.99</v>
      </c>
      <c r="I437" s="41">
        <f t="shared" si="22"/>
        <v>2.7180339864383045</v>
      </c>
      <c r="J437" s="15">
        <f t="shared" si="23"/>
        <v>23.744904313853116</v>
      </c>
    </row>
    <row r="438" spans="1:10" ht="38.25" hidden="1" outlineLevel="2" x14ac:dyDescent="0.2">
      <c r="A438" s="13" t="s">
        <v>399</v>
      </c>
      <c r="B438" s="13"/>
      <c r="C438" s="14" t="s">
        <v>400</v>
      </c>
      <c r="D438" s="21">
        <v>467.7</v>
      </c>
      <c r="E438" s="21">
        <f t="shared" si="24"/>
        <v>100</v>
      </c>
      <c r="F438" s="21">
        <v>100</v>
      </c>
      <c r="G438" s="8">
        <v>100000</v>
      </c>
      <c r="H438" s="3">
        <v>0</v>
      </c>
      <c r="I438" s="41">
        <f t="shared" si="22"/>
        <v>21.381227282446016</v>
      </c>
      <c r="J438" s="15">
        <f t="shared" si="23"/>
        <v>100</v>
      </c>
    </row>
    <row r="439" spans="1:10" ht="38.25" hidden="1" outlineLevel="7" x14ac:dyDescent="0.2">
      <c r="A439" s="13"/>
      <c r="B439" s="19">
        <v>240</v>
      </c>
      <c r="C439" s="18" t="s">
        <v>514</v>
      </c>
      <c r="D439" s="21">
        <v>467.7</v>
      </c>
      <c r="E439" s="21">
        <f t="shared" si="24"/>
        <v>100</v>
      </c>
      <c r="F439" s="21">
        <v>100</v>
      </c>
      <c r="G439" s="9">
        <v>100000</v>
      </c>
      <c r="H439" s="4">
        <v>0</v>
      </c>
      <c r="I439" s="41">
        <f t="shared" si="22"/>
        <v>21.381227282446016</v>
      </c>
      <c r="J439" s="15">
        <f t="shared" si="23"/>
        <v>100</v>
      </c>
    </row>
    <row r="440" spans="1:10" ht="51" hidden="1" outlineLevel="2" x14ac:dyDescent="0.2">
      <c r="A440" s="13" t="s">
        <v>401</v>
      </c>
      <c r="B440" s="13"/>
      <c r="C440" s="14" t="s">
        <v>402</v>
      </c>
      <c r="D440" s="21">
        <v>1062.4880000000001</v>
      </c>
      <c r="E440" s="21">
        <f t="shared" si="24"/>
        <v>106.2488</v>
      </c>
      <c r="F440" s="21">
        <v>0</v>
      </c>
      <c r="G440" s="8">
        <v>0</v>
      </c>
      <c r="H440" s="3">
        <v>106248.8</v>
      </c>
      <c r="I440" s="41">
        <f t="shared" si="22"/>
        <v>0</v>
      </c>
      <c r="J440" s="15">
        <f t="shared" si="23"/>
        <v>0</v>
      </c>
    </row>
    <row r="441" spans="1:10" ht="51" hidden="1" outlineLevel="7" x14ac:dyDescent="0.2">
      <c r="A441" s="13"/>
      <c r="B441" s="6" t="s">
        <v>515</v>
      </c>
      <c r="C441" s="14" t="s">
        <v>516</v>
      </c>
      <c r="D441" s="21">
        <v>1062.4880000000001</v>
      </c>
      <c r="E441" s="21">
        <f t="shared" si="24"/>
        <v>106.2488</v>
      </c>
      <c r="F441" s="21">
        <v>0</v>
      </c>
      <c r="G441" s="9">
        <v>0</v>
      </c>
      <c r="H441" s="4">
        <v>106248.8</v>
      </c>
      <c r="I441" s="41">
        <f t="shared" si="22"/>
        <v>0</v>
      </c>
      <c r="J441" s="15">
        <f t="shared" si="23"/>
        <v>0</v>
      </c>
    </row>
    <row r="442" spans="1:10" ht="63.75" hidden="1" outlineLevel="2" x14ac:dyDescent="0.2">
      <c r="A442" s="13" t="s">
        <v>403</v>
      </c>
      <c r="B442" s="13"/>
      <c r="C442" s="14" t="s">
        <v>404</v>
      </c>
      <c r="D442" s="21">
        <v>2148.9418599999999</v>
      </c>
      <c r="E442" s="21">
        <f t="shared" si="24"/>
        <v>214.89419000000001</v>
      </c>
      <c r="F442" s="21">
        <v>0</v>
      </c>
      <c r="G442" s="8">
        <v>0</v>
      </c>
      <c r="H442" s="3">
        <v>214894.19</v>
      </c>
      <c r="I442" s="41">
        <f t="shared" si="22"/>
        <v>0</v>
      </c>
      <c r="J442" s="15">
        <f t="shared" si="23"/>
        <v>0</v>
      </c>
    </row>
    <row r="443" spans="1:10" ht="38.25" hidden="1" outlineLevel="7" x14ac:dyDescent="0.2">
      <c r="A443" s="13"/>
      <c r="B443" s="19">
        <v>240</v>
      </c>
      <c r="C443" s="18" t="s">
        <v>514</v>
      </c>
      <c r="D443" s="21">
        <v>2148.9418599999999</v>
      </c>
      <c r="E443" s="21">
        <f t="shared" si="24"/>
        <v>214.89419000000001</v>
      </c>
      <c r="F443" s="21">
        <v>0</v>
      </c>
      <c r="G443" s="9">
        <v>0</v>
      </c>
      <c r="H443" s="4">
        <v>214894.19</v>
      </c>
      <c r="I443" s="41">
        <f t="shared" ref="I443:I507" si="25">F443/D443%</f>
        <v>0</v>
      </c>
      <c r="J443" s="15">
        <f t="shared" ref="J443:J507" si="26">F443/E443*100</f>
        <v>0</v>
      </c>
    </row>
    <row r="444" spans="1:10" ht="25.5" hidden="1" outlineLevel="1" x14ac:dyDescent="0.2">
      <c r="A444" s="13" t="s">
        <v>405</v>
      </c>
      <c r="B444" s="13"/>
      <c r="C444" s="14" t="s">
        <v>406</v>
      </c>
      <c r="D444" s="21">
        <v>11175.60023</v>
      </c>
      <c r="E444" s="21">
        <f t="shared" si="24"/>
        <v>1117.5600200000001</v>
      </c>
      <c r="F444" s="21">
        <v>0</v>
      </c>
      <c r="G444" s="8">
        <v>0</v>
      </c>
      <c r="H444" s="3">
        <v>1117560.02</v>
      </c>
      <c r="I444" s="41">
        <f t="shared" si="25"/>
        <v>0</v>
      </c>
      <c r="J444" s="15">
        <f t="shared" si="26"/>
        <v>0</v>
      </c>
    </row>
    <row r="445" spans="1:10" ht="63.75" hidden="1" outlineLevel="2" x14ac:dyDescent="0.2">
      <c r="A445" s="13" t="s">
        <v>407</v>
      </c>
      <c r="B445" s="13"/>
      <c r="C445" s="14" t="s">
        <v>408</v>
      </c>
      <c r="D445" s="21">
        <v>4303.9192800000001</v>
      </c>
      <c r="E445" s="21">
        <f t="shared" si="24"/>
        <v>430.39193</v>
      </c>
      <c r="F445" s="21">
        <v>0</v>
      </c>
      <c r="G445" s="8">
        <v>0</v>
      </c>
      <c r="H445" s="3">
        <v>430391.93</v>
      </c>
      <c r="I445" s="41">
        <f t="shared" si="25"/>
        <v>0</v>
      </c>
      <c r="J445" s="15">
        <f t="shared" si="26"/>
        <v>0</v>
      </c>
    </row>
    <row r="446" spans="1:10" ht="51" hidden="1" outlineLevel="7" x14ac:dyDescent="0.2">
      <c r="A446" s="13"/>
      <c r="B446" s="6" t="s">
        <v>515</v>
      </c>
      <c r="C446" s="14" t="s">
        <v>516</v>
      </c>
      <c r="D446" s="21">
        <v>4303.9192800000001</v>
      </c>
      <c r="E446" s="21">
        <f t="shared" si="24"/>
        <v>430.39193</v>
      </c>
      <c r="F446" s="21">
        <v>0</v>
      </c>
      <c r="G446" s="9">
        <v>0</v>
      </c>
      <c r="H446" s="4">
        <v>430391.93</v>
      </c>
      <c r="I446" s="41">
        <f t="shared" si="25"/>
        <v>0</v>
      </c>
      <c r="J446" s="15">
        <f t="shared" si="26"/>
        <v>0</v>
      </c>
    </row>
    <row r="447" spans="1:10" ht="63.75" hidden="1" outlineLevel="2" x14ac:dyDescent="0.2">
      <c r="A447" s="13" t="s">
        <v>409</v>
      </c>
      <c r="B447" s="13"/>
      <c r="C447" s="14" t="s">
        <v>410</v>
      </c>
      <c r="D447" s="21">
        <v>6871.6809499999999</v>
      </c>
      <c r="E447" s="21">
        <f t="shared" si="24"/>
        <v>687.16809000000001</v>
      </c>
      <c r="F447" s="21">
        <v>0</v>
      </c>
      <c r="G447" s="8">
        <v>0</v>
      </c>
      <c r="H447" s="3">
        <v>687168.09</v>
      </c>
      <c r="I447" s="41">
        <f t="shared" si="25"/>
        <v>0</v>
      </c>
      <c r="J447" s="15">
        <f t="shared" si="26"/>
        <v>0</v>
      </c>
    </row>
    <row r="448" spans="1:10" ht="38.25" hidden="1" outlineLevel="7" x14ac:dyDescent="0.2">
      <c r="A448" s="13"/>
      <c r="B448" s="19">
        <v>240</v>
      </c>
      <c r="C448" s="18" t="s">
        <v>514</v>
      </c>
      <c r="D448" s="21">
        <v>6871.6809499999999</v>
      </c>
      <c r="E448" s="21">
        <f t="shared" si="24"/>
        <v>687.16809000000001</v>
      </c>
      <c r="F448" s="21">
        <v>0</v>
      </c>
      <c r="G448" s="9">
        <v>0</v>
      </c>
      <c r="H448" s="4">
        <v>687168.09</v>
      </c>
      <c r="I448" s="41">
        <f t="shared" si="25"/>
        <v>0</v>
      </c>
      <c r="J448" s="15">
        <f t="shared" si="26"/>
        <v>0</v>
      </c>
    </row>
    <row r="449" spans="1:10" ht="51" collapsed="1" x14ac:dyDescent="0.2">
      <c r="A449" s="2" t="s">
        <v>411</v>
      </c>
      <c r="B449" s="2"/>
      <c r="C449" s="11" t="s">
        <v>687</v>
      </c>
      <c r="D449" s="22">
        <v>25093.871920000001</v>
      </c>
      <c r="E449" s="22">
        <f t="shared" si="24"/>
        <v>5100</v>
      </c>
      <c r="F449" s="22">
        <v>0</v>
      </c>
      <c r="G449" s="8">
        <v>0</v>
      </c>
      <c r="H449" s="3">
        <v>5100000</v>
      </c>
      <c r="I449" s="41">
        <f t="shared" si="25"/>
        <v>0</v>
      </c>
      <c r="J449" s="12">
        <f t="shared" si="26"/>
        <v>0</v>
      </c>
    </row>
    <row r="450" spans="1:10" ht="25.5" hidden="1" outlineLevel="1" x14ac:dyDescent="0.2">
      <c r="A450" s="13" t="s">
        <v>412</v>
      </c>
      <c r="B450" s="13"/>
      <c r="C450" s="14" t="s">
        <v>413</v>
      </c>
      <c r="D450" s="21">
        <v>642.95000000000005</v>
      </c>
      <c r="E450" s="21">
        <f t="shared" si="24"/>
        <v>100</v>
      </c>
      <c r="F450" s="21">
        <v>0</v>
      </c>
      <c r="G450" s="8">
        <v>0</v>
      </c>
      <c r="H450" s="3">
        <v>100000</v>
      </c>
      <c r="I450" s="41">
        <f t="shared" si="25"/>
        <v>0</v>
      </c>
      <c r="J450" s="15">
        <f t="shared" si="26"/>
        <v>0</v>
      </c>
    </row>
    <row r="451" spans="1:10" ht="51" hidden="1" outlineLevel="2" x14ac:dyDescent="0.2">
      <c r="A451" s="13" t="s">
        <v>414</v>
      </c>
      <c r="B451" s="13"/>
      <c r="C451" s="14" t="s">
        <v>415</v>
      </c>
      <c r="D451" s="21">
        <v>642.95000000000005</v>
      </c>
      <c r="E451" s="21">
        <f t="shared" si="24"/>
        <v>100</v>
      </c>
      <c r="F451" s="21">
        <v>0</v>
      </c>
      <c r="G451" s="8">
        <v>0</v>
      </c>
      <c r="H451" s="3">
        <v>100000</v>
      </c>
      <c r="I451" s="41">
        <f t="shared" si="25"/>
        <v>0</v>
      </c>
      <c r="J451" s="15">
        <f t="shared" si="26"/>
        <v>0</v>
      </c>
    </row>
    <row r="452" spans="1:10" ht="38.25" hidden="1" outlineLevel="7" x14ac:dyDescent="0.2">
      <c r="A452" s="13"/>
      <c r="B452" s="19">
        <v>240</v>
      </c>
      <c r="C452" s="18" t="s">
        <v>514</v>
      </c>
      <c r="D452" s="21">
        <v>642.95000000000005</v>
      </c>
      <c r="E452" s="21">
        <f t="shared" si="24"/>
        <v>100</v>
      </c>
      <c r="F452" s="21">
        <v>0</v>
      </c>
      <c r="G452" s="9">
        <v>0</v>
      </c>
      <c r="H452" s="4">
        <v>100000</v>
      </c>
      <c r="I452" s="41">
        <f t="shared" si="25"/>
        <v>0</v>
      </c>
      <c r="J452" s="15">
        <f t="shared" si="26"/>
        <v>0</v>
      </c>
    </row>
    <row r="453" spans="1:10" ht="51" hidden="1" outlineLevel="1" x14ac:dyDescent="0.2">
      <c r="A453" s="13" t="s">
        <v>416</v>
      </c>
      <c r="B453" s="13"/>
      <c r="C453" s="14" t="s">
        <v>417</v>
      </c>
      <c r="D453" s="21">
        <v>24450.921920000001</v>
      </c>
      <c r="E453" s="21">
        <f t="shared" si="24"/>
        <v>5000</v>
      </c>
      <c r="F453" s="21">
        <v>0</v>
      </c>
      <c r="G453" s="8">
        <v>0</v>
      </c>
      <c r="H453" s="3">
        <v>5000000</v>
      </c>
      <c r="I453" s="41">
        <f t="shared" si="25"/>
        <v>0</v>
      </c>
      <c r="J453" s="15">
        <f t="shared" si="26"/>
        <v>0</v>
      </c>
    </row>
    <row r="454" spans="1:10" ht="25.5" hidden="1" outlineLevel="2" x14ac:dyDescent="0.2">
      <c r="A454" s="13" t="s">
        <v>418</v>
      </c>
      <c r="B454" s="13"/>
      <c r="C454" s="14" t="s">
        <v>419</v>
      </c>
      <c r="D454" s="21">
        <v>22681.829269999998</v>
      </c>
      <c r="E454" s="21">
        <f t="shared" si="24"/>
        <v>5000</v>
      </c>
      <c r="F454" s="21">
        <v>0</v>
      </c>
      <c r="G454" s="8">
        <v>0</v>
      </c>
      <c r="H454" s="3">
        <v>5000000</v>
      </c>
      <c r="I454" s="41">
        <f t="shared" si="25"/>
        <v>0</v>
      </c>
      <c r="J454" s="15">
        <f t="shared" si="26"/>
        <v>0</v>
      </c>
    </row>
    <row r="455" spans="1:10" hidden="1" outlineLevel="7" x14ac:dyDescent="0.2">
      <c r="A455" s="13"/>
      <c r="B455" s="6" t="s">
        <v>521</v>
      </c>
      <c r="C455" s="14" t="s">
        <v>522</v>
      </c>
      <c r="D455" s="21">
        <v>22681.829269999998</v>
      </c>
      <c r="E455" s="21">
        <f t="shared" si="24"/>
        <v>5000</v>
      </c>
      <c r="F455" s="21">
        <v>0</v>
      </c>
      <c r="G455" s="9">
        <v>0</v>
      </c>
      <c r="H455" s="4">
        <v>5000000</v>
      </c>
      <c r="I455" s="41">
        <f t="shared" si="25"/>
        <v>0</v>
      </c>
      <c r="J455" s="15">
        <f t="shared" si="26"/>
        <v>0</v>
      </c>
    </row>
    <row r="456" spans="1:10" ht="38.25" hidden="1" outlineLevel="2" x14ac:dyDescent="0.2">
      <c r="A456" s="13" t="s">
        <v>420</v>
      </c>
      <c r="B456" s="13"/>
      <c r="C456" s="14" t="s">
        <v>421</v>
      </c>
      <c r="D456" s="21">
        <v>1769.0926499999998</v>
      </c>
      <c r="E456" s="21">
        <f t="shared" si="24"/>
        <v>0</v>
      </c>
      <c r="F456" s="21">
        <v>0</v>
      </c>
      <c r="G456" s="8">
        <v>0</v>
      </c>
      <c r="H456" s="3">
        <v>0</v>
      </c>
      <c r="I456" s="41">
        <f t="shared" si="25"/>
        <v>0</v>
      </c>
      <c r="J456" s="15">
        <v>0</v>
      </c>
    </row>
    <row r="457" spans="1:10" hidden="1" outlineLevel="7" x14ac:dyDescent="0.2">
      <c r="A457" s="13"/>
      <c r="B457" s="6" t="s">
        <v>521</v>
      </c>
      <c r="C457" s="14" t="s">
        <v>522</v>
      </c>
      <c r="D457" s="21">
        <v>1769.0926499999998</v>
      </c>
      <c r="E457" s="21">
        <f t="shared" si="24"/>
        <v>0</v>
      </c>
      <c r="F457" s="21">
        <v>0</v>
      </c>
      <c r="G457" s="9">
        <v>0</v>
      </c>
      <c r="H457" s="4">
        <v>0</v>
      </c>
      <c r="I457" s="41">
        <f t="shared" si="25"/>
        <v>0</v>
      </c>
      <c r="J457" s="15">
        <v>0</v>
      </c>
    </row>
    <row r="458" spans="1:10" ht="12" customHeight="1" outlineLevel="7" x14ac:dyDescent="0.2">
      <c r="A458" s="13"/>
      <c r="B458" s="6"/>
      <c r="C458" s="11" t="s">
        <v>670</v>
      </c>
      <c r="D458" s="22">
        <f>D459+D518</f>
        <v>113038.64039</v>
      </c>
      <c r="E458" s="22">
        <f>E459+E518</f>
        <v>52550.548970000003</v>
      </c>
      <c r="F458" s="22">
        <f t="shared" ref="F458:H458" si="27">F459+F518</f>
        <v>40393.911160000003</v>
      </c>
      <c r="G458" s="21">
        <f t="shared" si="27"/>
        <v>23444002.75</v>
      </c>
      <c r="H458" s="21">
        <f t="shared" si="27"/>
        <v>29106546.219999999</v>
      </c>
      <c r="I458" s="41">
        <f t="shared" si="25"/>
        <v>35.734604574714488</v>
      </c>
      <c r="J458" s="12">
        <f t="shared" si="26"/>
        <v>76.866772948575729</v>
      </c>
    </row>
    <row r="459" spans="1:10" ht="38.25" hidden="1" collapsed="1" x14ac:dyDescent="0.2">
      <c r="A459" s="2" t="s">
        <v>422</v>
      </c>
      <c r="B459" s="2"/>
      <c r="C459" s="11" t="s">
        <v>423</v>
      </c>
      <c r="D459" s="22">
        <v>53190.438090000003</v>
      </c>
      <c r="E459" s="22">
        <f t="shared" si="24"/>
        <v>27190.175159999999</v>
      </c>
      <c r="F459" s="22">
        <v>23969.06868</v>
      </c>
      <c r="G459" s="8">
        <v>14463215.859999999</v>
      </c>
      <c r="H459" s="3">
        <v>12726959.300000001</v>
      </c>
      <c r="I459" s="41">
        <f t="shared" si="25"/>
        <v>45.062739734242335</v>
      </c>
      <c r="J459" s="12">
        <f t="shared" si="26"/>
        <v>88.153417692069041</v>
      </c>
    </row>
    <row r="460" spans="1:10" hidden="1" outlineLevel="1" x14ac:dyDescent="0.2">
      <c r="A460" s="13" t="s">
        <v>424</v>
      </c>
      <c r="B460" s="13"/>
      <c r="C460" s="14" t="s">
        <v>425</v>
      </c>
      <c r="D460" s="21">
        <v>2503.4</v>
      </c>
      <c r="E460" s="21">
        <f t="shared" si="24"/>
        <v>968.75209999999993</v>
      </c>
      <c r="F460" s="21">
        <v>938.75209999999993</v>
      </c>
      <c r="G460" s="8">
        <v>118000</v>
      </c>
      <c r="H460" s="3">
        <v>850752.1</v>
      </c>
      <c r="I460" s="41">
        <f t="shared" si="25"/>
        <v>37.499085244068063</v>
      </c>
      <c r="J460" s="15">
        <f t="shared" si="26"/>
        <v>96.903232519444344</v>
      </c>
    </row>
    <row r="461" spans="1:10" ht="25.5" hidden="1" outlineLevel="7" x14ac:dyDescent="0.2">
      <c r="A461" s="13"/>
      <c r="B461" s="6" t="s">
        <v>525</v>
      </c>
      <c r="C461" s="14" t="s">
        <v>526</v>
      </c>
      <c r="D461" s="21">
        <v>2503.4</v>
      </c>
      <c r="E461" s="21">
        <v>968.75209999999993</v>
      </c>
      <c r="F461" s="21">
        <v>938.75209999999993</v>
      </c>
      <c r="G461" s="9">
        <v>90629.8</v>
      </c>
      <c r="H461" s="4">
        <v>678725.27</v>
      </c>
      <c r="I461" s="41">
        <f t="shared" si="25"/>
        <v>37.499085244068063</v>
      </c>
      <c r="J461" s="15">
        <f t="shared" si="26"/>
        <v>96.903232519444344</v>
      </c>
    </row>
    <row r="462" spans="1:10" ht="25.5" hidden="1" outlineLevel="1" x14ac:dyDescent="0.2">
      <c r="A462" s="13" t="s">
        <v>426</v>
      </c>
      <c r="B462" s="13"/>
      <c r="C462" s="14" t="s">
        <v>427</v>
      </c>
      <c r="D462" s="21">
        <v>2683.8</v>
      </c>
      <c r="E462" s="21">
        <f>(G462+H462)/1000</f>
        <v>1234.248</v>
      </c>
      <c r="F462" s="21">
        <v>1059.0497399999999</v>
      </c>
      <c r="G462" s="8">
        <v>616524</v>
      </c>
      <c r="H462" s="3">
        <v>617724</v>
      </c>
      <c r="I462" s="41">
        <f t="shared" si="25"/>
        <v>39.460829420970263</v>
      </c>
      <c r="J462" s="15">
        <f t="shared" si="26"/>
        <v>85.805262799696649</v>
      </c>
    </row>
    <row r="463" spans="1:10" ht="25.5" hidden="1" outlineLevel="7" x14ac:dyDescent="0.2">
      <c r="A463" s="13"/>
      <c r="B463" s="6" t="s">
        <v>525</v>
      </c>
      <c r="C463" s="14" t="s">
        <v>526</v>
      </c>
      <c r="D463" s="21">
        <v>2531.9</v>
      </c>
      <c r="E463" s="21">
        <v>1164.674</v>
      </c>
      <c r="F463" s="21">
        <v>1047.2367899999999</v>
      </c>
      <c r="G463" s="9">
        <v>447263</v>
      </c>
      <c r="H463" s="4">
        <v>447263</v>
      </c>
      <c r="I463" s="41">
        <f t="shared" si="25"/>
        <v>41.361696354516361</v>
      </c>
      <c r="J463" s="15">
        <f t="shared" si="26"/>
        <v>89.91673120547037</v>
      </c>
    </row>
    <row r="464" spans="1:10" ht="38.25" hidden="1" outlineLevel="7" x14ac:dyDescent="0.2">
      <c r="A464" s="13"/>
      <c r="B464" s="19">
        <v>240</v>
      </c>
      <c r="C464" s="18" t="s">
        <v>514</v>
      </c>
      <c r="D464" s="21">
        <v>151.9</v>
      </c>
      <c r="E464" s="21">
        <f>(G464+H464)/1000</f>
        <v>69.573999999999998</v>
      </c>
      <c r="F464" s="21">
        <v>11.812950000000001</v>
      </c>
      <c r="G464" s="9">
        <v>34187</v>
      </c>
      <c r="H464" s="4">
        <v>35387</v>
      </c>
      <c r="I464" s="41">
        <f t="shared" si="25"/>
        <v>7.7767939433838054</v>
      </c>
      <c r="J464" s="15">
        <f t="shared" si="26"/>
        <v>16.978972029781243</v>
      </c>
    </row>
    <row r="465" spans="1:10" ht="25.5" hidden="1" outlineLevel="1" x14ac:dyDescent="0.2">
      <c r="A465" s="13" t="s">
        <v>428</v>
      </c>
      <c r="B465" s="13"/>
      <c r="C465" s="14" t="s">
        <v>429</v>
      </c>
      <c r="D465" s="21">
        <v>1252.8</v>
      </c>
      <c r="E465" s="21">
        <f>(G465+H465)/1000</f>
        <v>752.7</v>
      </c>
      <c r="F465" s="21">
        <v>723.94075999999995</v>
      </c>
      <c r="G465" s="8">
        <v>257300</v>
      </c>
      <c r="H465" s="3">
        <v>495400</v>
      </c>
      <c r="I465" s="41">
        <f t="shared" si="25"/>
        <v>57.785820561941257</v>
      </c>
      <c r="J465" s="15">
        <f t="shared" si="26"/>
        <v>96.179189584163666</v>
      </c>
    </row>
    <row r="466" spans="1:10" ht="25.5" hidden="1" outlineLevel="7" x14ac:dyDescent="0.2">
      <c r="A466" s="13"/>
      <c r="B466" s="6" t="s">
        <v>525</v>
      </c>
      <c r="C466" s="14" t="s">
        <v>526</v>
      </c>
      <c r="D466" s="21">
        <v>1252.8</v>
      </c>
      <c r="E466" s="21">
        <v>752.7</v>
      </c>
      <c r="F466" s="21">
        <v>723.94075999999995</v>
      </c>
      <c r="G466" s="9">
        <v>197819</v>
      </c>
      <c r="H466" s="4">
        <v>397000</v>
      </c>
      <c r="I466" s="41">
        <f t="shared" si="25"/>
        <v>57.785820561941257</v>
      </c>
      <c r="J466" s="15">
        <f t="shared" si="26"/>
        <v>96.179189584163666</v>
      </c>
    </row>
    <row r="467" spans="1:10" ht="38.25" hidden="1" outlineLevel="1" x14ac:dyDescent="0.2">
      <c r="A467" s="13" t="s">
        <v>430</v>
      </c>
      <c r="B467" s="13"/>
      <c r="C467" s="14" t="s">
        <v>431</v>
      </c>
      <c r="D467" s="21">
        <v>2080.9</v>
      </c>
      <c r="E467" s="21">
        <f>(G467+H467)/1000</f>
        <v>1119.2</v>
      </c>
      <c r="F467" s="21">
        <v>835.05021999999997</v>
      </c>
      <c r="G467" s="8">
        <v>444800</v>
      </c>
      <c r="H467" s="3">
        <v>674400</v>
      </c>
      <c r="I467" s="41">
        <f t="shared" si="25"/>
        <v>40.129281560863085</v>
      </c>
      <c r="J467" s="15">
        <f t="shared" si="26"/>
        <v>74.611349177984266</v>
      </c>
    </row>
    <row r="468" spans="1:10" ht="25.5" hidden="1" outlineLevel="7" x14ac:dyDescent="0.2">
      <c r="A468" s="13"/>
      <c r="B468" s="6" t="s">
        <v>525</v>
      </c>
      <c r="C468" s="14" t="s">
        <v>526</v>
      </c>
      <c r="D468" s="21">
        <v>1897.4</v>
      </c>
      <c r="E468" s="21">
        <v>954.6</v>
      </c>
      <c r="F468" s="21">
        <v>700.23136</v>
      </c>
      <c r="G468" s="9">
        <v>258448</v>
      </c>
      <c r="H468" s="4">
        <v>458000</v>
      </c>
      <c r="I468" s="41">
        <f t="shared" si="25"/>
        <v>36.90478338779382</v>
      </c>
      <c r="J468" s="15">
        <f t="shared" si="26"/>
        <v>73.353379425937561</v>
      </c>
    </row>
    <row r="469" spans="1:10" ht="38.25" hidden="1" outlineLevel="7" x14ac:dyDescent="0.2">
      <c r="A469" s="13"/>
      <c r="B469" s="19">
        <v>240</v>
      </c>
      <c r="C469" s="18" t="s">
        <v>514</v>
      </c>
      <c r="D469" s="21">
        <v>183.5</v>
      </c>
      <c r="E469" s="21">
        <f>(G469+H469)/1000</f>
        <v>164.6</v>
      </c>
      <c r="F469" s="21">
        <v>134.81885999999997</v>
      </c>
      <c r="G469" s="9">
        <v>108300</v>
      </c>
      <c r="H469" s="4">
        <v>56300</v>
      </c>
      <c r="I469" s="41">
        <f t="shared" si="25"/>
        <v>73.470768392370559</v>
      </c>
      <c r="J469" s="15">
        <f t="shared" si="26"/>
        <v>81.906962332928302</v>
      </c>
    </row>
    <row r="470" spans="1:10" hidden="1" outlineLevel="1" x14ac:dyDescent="0.2">
      <c r="A470" s="13" t="s">
        <v>432</v>
      </c>
      <c r="B470" s="13"/>
      <c r="C470" s="14" t="s">
        <v>433</v>
      </c>
      <c r="D470" s="21">
        <v>2535.0817700000002</v>
      </c>
      <c r="E470" s="21">
        <f>(G470+H470)/1000</f>
        <v>2535.0817700000002</v>
      </c>
      <c r="F470" s="21">
        <v>2456.0851200000002</v>
      </c>
      <c r="G470" s="8">
        <v>1155230.8400000001</v>
      </c>
      <c r="H470" s="3">
        <v>1379850.93</v>
      </c>
      <c r="I470" s="41">
        <f t="shared" si="25"/>
        <v>96.88386185665324</v>
      </c>
      <c r="J470" s="15">
        <f t="shared" si="26"/>
        <v>96.88386185665324</v>
      </c>
    </row>
    <row r="471" spans="1:10" ht="25.5" hidden="1" outlineLevel="7" x14ac:dyDescent="0.2">
      <c r="A471" s="13"/>
      <c r="B471" s="6" t="s">
        <v>525</v>
      </c>
      <c r="C471" s="14" t="s">
        <v>526</v>
      </c>
      <c r="D471" s="21">
        <v>542.27445</v>
      </c>
      <c r="E471" s="21">
        <v>542.27445</v>
      </c>
      <c r="F471" s="21">
        <v>541.48181999999997</v>
      </c>
      <c r="G471" s="9">
        <v>404178.13</v>
      </c>
      <c r="H471" s="4">
        <v>0</v>
      </c>
      <c r="I471" s="41">
        <f t="shared" si="25"/>
        <v>99.853832316827749</v>
      </c>
      <c r="J471" s="15">
        <f t="shared" si="26"/>
        <v>99.853832316827749</v>
      </c>
    </row>
    <row r="472" spans="1:10" ht="38.25" hidden="1" outlineLevel="7" x14ac:dyDescent="0.2">
      <c r="A472" s="13"/>
      <c r="B472" s="19">
        <v>240</v>
      </c>
      <c r="C472" s="18" t="s">
        <v>514</v>
      </c>
      <c r="D472" s="21">
        <v>16.986000000000001</v>
      </c>
      <c r="E472" s="21">
        <f>(G472+H472)/1000</f>
        <v>16.986000000000001</v>
      </c>
      <c r="F472" s="21">
        <v>16.986000000000001</v>
      </c>
      <c r="G472" s="9">
        <v>0</v>
      </c>
      <c r="H472" s="4">
        <v>16986</v>
      </c>
      <c r="I472" s="41">
        <f t="shared" si="25"/>
        <v>100</v>
      </c>
      <c r="J472" s="15">
        <f t="shared" si="26"/>
        <v>100</v>
      </c>
    </row>
    <row r="473" spans="1:10" ht="25.5" hidden="1" outlineLevel="7" x14ac:dyDescent="0.2">
      <c r="A473" s="13"/>
      <c r="B473" s="6" t="s">
        <v>520</v>
      </c>
      <c r="C473" s="14" t="s">
        <v>519</v>
      </c>
      <c r="D473" s="21">
        <v>1900.22145</v>
      </c>
      <c r="E473" s="21">
        <f>(G473+H473)/1000</f>
        <v>1900.2214500000002</v>
      </c>
      <c r="F473" s="21">
        <v>1844.6725200000001</v>
      </c>
      <c r="G473" s="9">
        <v>598710.93000000005</v>
      </c>
      <c r="H473" s="4">
        <v>1301510.52</v>
      </c>
      <c r="I473" s="41">
        <f t="shared" si="25"/>
        <v>97.076712822076601</v>
      </c>
      <c r="J473" s="15">
        <f t="shared" si="26"/>
        <v>97.076712822076587</v>
      </c>
    </row>
    <row r="474" spans="1:10" hidden="1" outlineLevel="7" x14ac:dyDescent="0.2">
      <c r="A474" s="13"/>
      <c r="B474" s="13" t="s">
        <v>434</v>
      </c>
      <c r="C474" s="14" t="s">
        <v>435</v>
      </c>
      <c r="D474" s="21">
        <v>1</v>
      </c>
      <c r="E474" s="21">
        <f>(G474+H474)/1000</f>
        <v>1</v>
      </c>
      <c r="F474" s="21">
        <v>1</v>
      </c>
      <c r="G474" s="9">
        <v>0</v>
      </c>
      <c r="H474" s="4">
        <v>1000</v>
      </c>
      <c r="I474" s="41">
        <f t="shared" si="25"/>
        <v>100</v>
      </c>
      <c r="J474" s="15">
        <f t="shared" si="26"/>
        <v>100</v>
      </c>
    </row>
    <row r="475" spans="1:10" hidden="1" outlineLevel="7" x14ac:dyDescent="0.2">
      <c r="A475" s="13"/>
      <c r="B475" s="6" t="s">
        <v>521</v>
      </c>
      <c r="C475" s="14" t="s">
        <v>522</v>
      </c>
      <c r="D475" s="21">
        <v>74.599869999999996</v>
      </c>
      <c r="E475" s="21">
        <v>74.599869999999996</v>
      </c>
      <c r="F475" s="21">
        <v>51.944780000000002</v>
      </c>
      <c r="G475" s="9">
        <v>10557</v>
      </c>
      <c r="H475" s="4">
        <v>37263</v>
      </c>
      <c r="I475" s="41">
        <f t="shared" si="25"/>
        <v>69.6311937272813</v>
      </c>
      <c r="J475" s="15">
        <f t="shared" si="26"/>
        <v>69.6311937272813</v>
      </c>
    </row>
    <row r="476" spans="1:10" hidden="1" outlineLevel="1" x14ac:dyDescent="0.2">
      <c r="A476" s="13" t="s">
        <v>436</v>
      </c>
      <c r="B476" s="13"/>
      <c r="C476" s="14" t="s">
        <v>437</v>
      </c>
      <c r="D476" s="21">
        <v>217.91096999999999</v>
      </c>
      <c r="E476" s="21">
        <f>(G476+H476)/1000</f>
        <v>217.91096999999999</v>
      </c>
      <c r="F476" s="21">
        <v>217.91096999999999</v>
      </c>
      <c r="G476" s="8">
        <v>217910.97</v>
      </c>
      <c r="H476" s="3">
        <v>0</v>
      </c>
      <c r="I476" s="41">
        <f t="shared" si="25"/>
        <v>100.00000000000001</v>
      </c>
      <c r="J476" s="15">
        <f t="shared" si="26"/>
        <v>100</v>
      </c>
    </row>
    <row r="477" spans="1:10" ht="25.5" hidden="1" outlineLevel="7" x14ac:dyDescent="0.2">
      <c r="A477" s="13"/>
      <c r="B477" s="6" t="s">
        <v>520</v>
      </c>
      <c r="C477" s="14" t="s">
        <v>519</v>
      </c>
      <c r="D477" s="21">
        <v>217.91096999999999</v>
      </c>
      <c r="E477" s="21">
        <f>(G477+H477)/1000</f>
        <v>217.91096999999999</v>
      </c>
      <c r="F477" s="21">
        <v>217.91096999999999</v>
      </c>
      <c r="G477" s="9">
        <v>217910.97</v>
      </c>
      <c r="H477" s="4">
        <v>0</v>
      </c>
      <c r="I477" s="41">
        <f t="shared" si="25"/>
        <v>100.00000000000001</v>
      </c>
      <c r="J477" s="15">
        <f t="shared" si="26"/>
        <v>100</v>
      </c>
    </row>
    <row r="478" spans="1:10" ht="38.25" hidden="1" outlineLevel="1" x14ac:dyDescent="0.2">
      <c r="A478" s="13" t="s">
        <v>438</v>
      </c>
      <c r="B478" s="13"/>
      <c r="C478" s="14" t="s">
        <v>439</v>
      </c>
      <c r="D478" s="21">
        <v>9294.56567</v>
      </c>
      <c r="E478" s="21">
        <f>(G478+H478)/1000</f>
        <v>4893.6516700000002</v>
      </c>
      <c r="F478" s="21">
        <v>4384.2337300000008</v>
      </c>
      <c r="G478" s="8">
        <v>1922708.67</v>
      </c>
      <c r="H478" s="3">
        <v>2970943</v>
      </c>
      <c r="I478" s="41">
        <f t="shared" si="25"/>
        <v>47.169861246458879</v>
      </c>
      <c r="J478" s="15">
        <f t="shared" si="26"/>
        <v>89.590228844383617</v>
      </c>
    </row>
    <row r="479" spans="1:10" ht="25.5" hidden="1" outlineLevel="7" x14ac:dyDescent="0.2">
      <c r="A479" s="13"/>
      <c r="B479" s="6" t="s">
        <v>525</v>
      </c>
      <c r="C479" s="14" t="s">
        <v>526</v>
      </c>
      <c r="D479" s="21">
        <v>8688.4614299999994</v>
      </c>
      <c r="E479" s="21">
        <v>4559.7614299999996</v>
      </c>
      <c r="F479" s="21">
        <v>4112.3656700000001</v>
      </c>
      <c r="G479" s="9">
        <v>1331046.99</v>
      </c>
      <c r="H479" s="4">
        <v>2192824</v>
      </c>
      <c r="I479" s="41">
        <f t="shared" si="25"/>
        <v>47.331345176956148</v>
      </c>
      <c r="J479" s="15">
        <f t="shared" si="26"/>
        <v>90.188176138855596</v>
      </c>
    </row>
    <row r="480" spans="1:10" ht="38.25" hidden="1" outlineLevel="7" x14ac:dyDescent="0.2">
      <c r="A480" s="13"/>
      <c r="B480" s="19">
        <v>240</v>
      </c>
      <c r="C480" s="18" t="s">
        <v>514</v>
      </c>
      <c r="D480" s="21">
        <v>606.1</v>
      </c>
      <c r="E480" s="21">
        <f>(G480+H480)/1000</f>
        <v>333.88600000000002</v>
      </c>
      <c r="F480" s="21">
        <v>271.86382000000003</v>
      </c>
      <c r="G480" s="9">
        <v>217943</v>
      </c>
      <c r="H480" s="4">
        <v>115943</v>
      </c>
      <c r="I480" s="41">
        <f t="shared" si="25"/>
        <v>44.85461475004125</v>
      </c>
      <c r="J480" s="15">
        <f t="shared" si="26"/>
        <v>81.42414476797471</v>
      </c>
    </row>
    <row r="481" spans="1:11" hidden="1" outlineLevel="7" x14ac:dyDescent="0.2">
      <c r="A481" s="13"/>
      <c r="B481" s="6" t="s">
        <v>521</v>
      </c>
      <c r="C481" s="14" t="s">
        <v>522</v>
      </c>
      <c r="D481" s="21">
        <v>4.2399999999999998E-3</v>
      </c>
      <c r="E481" s="21">
        <f>(G481+H481)/1000</f>
        <v>4.2399999999999998E-3</v>
      </c>
      <c r="F481" s="21">
        <v>4.2399999999999998E-3</v>
      </c>
      <c r="G481" s="9">
        <v>4.24</v>
      </c>
      <c r="H481" s="4">
        <v>0</v>
      </c>
      <c r="I481" s="41">
        <f t="shared" si="25"/>
        <v>100</v>
      </c>
      <c r="J481" s="15">
        <f t="shared" si="26"/>
        <v>100</v>
      </c>
    </row>
    <row r="482" spans="1:11" ht="38.25" hidden="1" outlineLevel="1" x14ac:dyDescent="0.2">
      <c r="A482" s="13" t="s">
        <v>440</v>
      </c>
      <c r="B482" s="13"/>
      <c r="C482" s="14" t="s">
        <v>441</v>
      </c>
      <c r="D482" s="21">
        <v>9607.4829399999999</v>
      </c>
      <c r="E482" s="21">
        <f>(G482+H482)/1000</f>
        <v>4998.0419299999994</v>
      </c>
      <c r="F482" s="21">
        <v>4494.0348099999992</v>
      </c>
      <c r="G482" s="8">
        <v>2287896.46</v>
      </c>
      <c r="H482" s="3">
        <v>2710145.47</v>
      </c>
      <c r="I482" s="41">
        <f t="shared" si="25"/>
        <v>46.776401665928944</v>
      </c>
      <c r="J482" s="15">
        <f t="shared" si="26"/>
        <v>89.915908528602515</v>
      </c>
    </row>
    <row r="483" spans="1:11" ht="25.5" hidden="1" outlineLevel="7" x14ac:dyDescent="0.2">
      <c r="A483" s="13"/>
      <c r="B483" s="6" t="s">
        <v>525</v>
      </c>
      <c r="C483" s="14" t="s">
        <v>526</v>
      </c>
      <c r="D483" s="21">
        <v>8866.0529600000009</v>
      </c>
      <c r="E483" s="21">
        <v>4519.1874500000004</v>
      </c>
      <c r="F483" s="21">
        <v>4148.5358100000003</v>
      </c>
      <c r="G483" s="9">
        <v>1647779.01</v>
      </c>
      <c r="H483" s="4">
        <v>1867454.24</v>
      </c>
      <c r="I483" s="41">
        <f t="shared" si="25"/>
        <v>46.791236514337271</v>
      </c>
      <c r="J483" s="15">
        <f t="shared" si="26"/>
        <v>91.798268071398553</v>
      </c>
    </row>
    <row r="484" spans="1:11" ht="38.25" hidden="1" outlineLevel="7" x14ac:dyDescent="0.2">
      <c r="A484" s="13"/>
      <c r="B484" s="19">
        <v>240</v>
      </c>
      <c r="C484" s="18" t="s">
        <v>514</v>
      </c>
      <c r="D484" s="21">
        <v>739.92399999999998</v>
      </c>
      <c r="E484" s="21">
        <f>(G484+H484)/1000</f>
        <v>477.3485</v>
      </c>
      <c r="F484" s="21">
        <v>343.99302</v>
      </c>
      <c r="G484" s="9">
        <v>169543.45</v>
      </c>
      <c r="H484" s="4">
        <v>307805.05</v>
      </c>
      <c r="I484" s="41">
        <f t="shared" si="25"/>
        <v>46.490317924543604</v>
      </c>
      <c r="J484" s="15">
        <f t="shared" si="26"/>
        <v>72.063287095277346</v>
      </c>
    </row>
    <row r="485" spans="1:11" hidden="1" outlineLevel="7" x14ac:dyDescent="0.2">
      <c r="A485" s="13"/>
      <c r="B485" s="6" t="s">
        <v>521</v>
      </c>
      <c r="C485" s="14" t="s">
        <v>522</v>
      </c>
      <c r="D485" s="21">
        <v>1.5059800000000001</v>
      </c>
      <c r="E485" s="21">
        <f>(G485+H485)/1000</f>
        <v>1.5059800000000001</v>
      </c>
      <c r="F485" s="21">
        <v>1.5059800000000001</v>
      </c>
      <c r="G485" s="9">
        <v>0</v>
      </c>
      <c r="H485" s="4">
        <v>1505.98</v>
      </c>
      <c r="I485" s="41">
        <f t="shared" si="25"/>
        <v>100</v>
      </c>
      <c r="J485" s="15">
        <f t="shared" si="26"/>
        <v>100</v>
      </c>
    </row>
    <row r="486" spans="1:11" ht="38.25" hidden="1" outlineLevel="1" x14ac:dyDescent="0.2">
      <c r="A486" s="13" t="s">
        <v>442</v>
      </c>
      <c r="B486" s="13"/>
      <c r="C486" s="14" t="s">
        <v>443</v>
      </c>
      <c r="D486" s="21">
        <v>7176.0900899999997</v>
      </c>
      <c r="E486" s="21">
        <f>(G486+H486)/1000</f>
        <v>2895.5900899999997</v>
      </c>
      <c r="F486" s="21">
        <v>2760.5871299999999</v>
      </c>
      <c r="G486" s="8">
        <v>1245290.0900000001</v>
      </c>
      <c r="H486" s="3">
        <v>1650300</v>
      </c>
      <c r="I486" s="41">
        <f t="shared" si="25"/>
        <v>38.469237361539314</v>
      </c>
      <c r="J486" s="15">
        <f t="shared" si="26"/>
        <v>95.337635652703881</v>
      </c>
    </row>
    <row r="487" spans="1:11" ht="25.5" hidden="1" outlineLevel="7" x14ac:dyDescent="0.2">
      <c r="A487" s="13"/>
      <c r="B487" s="6" t="s">
        <v>525</v>
      </c>
      <c r="C487" s="14" t="s">
        <v>526</v>
      </c>
      <c r="D487" s="21">
        <v>6790.1297199999999</v>
      </c>
      <c r="E487" s="21">
        <v>2720.4297200000001</v>
      </c>
      <c r="F487" s="21">
        <v>2663.9007000000001</v>
      </c>
      <c r="G487" s="9">
        <v>893450.74</v>
      </c>
      <c r="H487" s="4">
        <v>1200000</v>
      </c>
      <c r="I487" s="41">
        <f t="shared" si="25"/>
        <v>39.23195593971657</v>
      </c>
      <c r="J487" s="15">
        <f t="shared" si="26"/>
        <v>97.922055490556829</v>
      </c>
    </row>
    <row r="488" spans="1:11" ht="38.25" hidden="1" outlineLevel="7" x14ac:dyDescent="0.2">
      <c r="A488" s="13"/>
      <c r="B488" s="19">
        <v>240</v>
      </c>
      <c r="C488" s="18" t="s">
        <v>514</v>
      </c>
      <c r="D488" s="21">
        <v>385.96037000000001</v>
      </c>
      <c r="E488" s="21">
        <f>(G488+H488)/1000</f>
        <v>175.16037</v>
      </c>
      <c r="F488" s="21">
        <v>96.686429999999987</v>
      </c>
      <c r="G488" s="9">
        <v>87260.37</v>
      </c>
      <c r="H488" s="4">
        <v>87900</v>
      </c>
      <c r="I488" s="41">
        <f t="shared" si="25"/>
        <v>25.050869860032517</v>
      </c>
      <c r="J488" s="15">
        <f t="shared" si="26"/>
        <v>55.198804387088238</v>
      </c>
    </row>
    <row r="489" spans="1:11" ht="51" hidden="1" outlineLevel="1" x14ac:dyDescent="0.2">
      <c r="A489" s="13" t="s">
        <v>444</v>
      </c>
      <c r="B489" s="13"/>
      <c r="C489" s="14" t="s">
        <v>445</v>
      </c>
      <c r="D489" s="21">
        <v>10899.60665</v>
      </c>
      <c r="E489" s="21">
        <f>(G489+H489)/1000</f>
        <v>5046.7806499999997</v>
      </c>
      <c r="F489" s="21">
        <v>4601.0111299999999</v>
      </c>
      <c r="G489" s="8">
        <v>4917895.84</v>
      </c>
      <c r="H489" s="3">
        <v>128884.81</v>
      </c>
      <c r="I489" s="41">
        <f t="shared" si="25"/>
        <v>42.212634618332764</v>
      </c>
      <c r="J489" s="15">
        <f t="shared" si="26"/>
        <v>91.167249957653695</v>
      </c>
      <c r="K489" s="20"/>
    </row>
    <row r="490" spans="1:11" ht="25.5" hidden="1" outlineLevel="7" x14ac:dyDescent="0.2">
      <c r="A490" s="13"/>
      <c r="B490" s="6" t="s">
        <v>525</v>
      </c>
      <c r="C490" s="14" t="s">
        <v>526</v>
      </c>
      <c r="D490" s="21">
        <v>10395.55884</v>
      </c>
      <c r="E490" s="21">
        <v>4828.3588399999999</v>
      </c>
      <c r="F490" s="21">
        <v>4487.7467500000002</v>
      </c>
      <c r="G490" s="9">
        <v>3727066.6</v>
      </c>
      <c r="H490" s="4">
        <v>0</v>
      </c>
      <c r="I490" s="41">
        <f t="shared" si="25"/>
        <v>43.169846076307721</v>
      </c>
      <c r="J490" s="15">
        <f t="shared" si="26"/>
        <v>92.945592875611553</v>
      </c>
    </row>
    <row r="491" spans="1:11" ht="38.25" hidden="1" outlineLevel="7" x14ac:dyDescent="0.2">
      <c r="A491" s="13"/>
      <c r="B491" s="19">
        <v>240</v>
      </c>
      <c r="C491" s="18" t="s">
        <v>514</v>
      </c>
      <c r="D491" s="21">
        <v>503.89398</v>
      </c>
      <c r="E491" s="21">
        <f>(G491+H491)/1000</f>
        <v>218.26797999999999</v>
      </c>
      <c r="F491" s="21">
        <v>113.11055</v>
      </c>
      <c r="G491" s="9">
        <v>89537</v>
      </c>
      <c r="H491" s="4">
        <v>128730.98</v>
      </c>
      <c r="I491" s="41">
        <f t="shared" si="25"/>
        <v>22.447291392526662</v>
      </c>
      <c r="J491" s="15">
        <f t="shared" si="26"/>
        <v>51.821870528146185</v>
      </c>
    </row>
    <row r="492" spans="1:11" hidden="1" outlineLevel="7" x14ac:dyDescent="0.2">
      <c r="A492" s="13"/>
      <c r="B492" s="6" t="s">
        <v>521</v>
      </c>
      <c r="C492" s="14" t="s">
        <v>522</v>
      </c>
      <c r="D492" s="21">
        <v>0.15383000000000002</v>
      </c>
      <c r="E492" s="21">
        <f>(G492+H492)/1000</f>
        <v>0.15383000000000002</v>
      </c>
      <c r="F492" s="21">
        <v>0.15383000000000002</v>
      </c>
      <c r="G492" s="9">
        <v>0</v>
      </c>
      <c r="H492" s="4">
        <v>153.83000000000001</v>
      </c>
      <c r="I492" s="41">
        <f t="shared" si="25"/>
        <v>100</v>
      </c>
      <c r="J492" s="15">
        <f t="shared" si="26"/>
        <v>100</v>
      </c>
    </row>
    <row r="493" spans="1:11" ht="63.75" hidden="1" outlineLevel="1" x14ac:dyDescent="0.2">
      <c r="A493" s="13" t="s">
        <v>446</v>
      </c>
      <c r="B493" s="13"/>
      <c r="C493" s="14" t="s">
        <v>447</v>
      </c>
      <c r="D493" s="21">
        <v>13.7</v>
      </c>
      <c r="E493" s="21">
        <f>(G493+H493)/1000</f>
        <v>13.7</v>
      </c>
      <c r="F493" s="21">
        <v>0</v>
      </c>
      <c r="G493" s="8">
        <v>0</v>
      </c>
      <c r="H493" s="3">
        <v>13700</v>
      </c>
      <c r="I493" s="41">
        <f t="shared" si="25"/>
        <v>0</v>
      </c>
      <c r="J493" s="15">
        <f t="shared" si="26"/>
        <v>0</v>
      </c>
    </row>
    <row r="494" spans="1:11" ht="38.25" hidden="1" outlineLevel="7" x14ac:dyDescent="0.2">
      <c r="A494" s="13"/>
      <c r="B494" s="19">
        <v>240</v>
      </c>
      <c r="C494" s="18" t="s">
        <v>514</v>
      </c>
      <c r="D494" s="21">
        <v>13.7</v>
      </c>
      <c r="E494" s="21">
        <f>(G494+H494)/1000</f>
        <v>13.7</v>
      </c>
      <c r="F494" s="21">
        <v>0</v>
      </c>
      <c r="G494" s="9">
        <v>0</v>
      </c>
      <c r="H494" s="4">
        <v>13700</v>
      </c>
      <c r="I494" s="41">
        <f t="shared" si="25"/>
        <v>0</v>
      </c>
      <c r="J494" s="15">
        <f t="shared" si="26"/>
        <v>0</v>
      </c>
    </row>
    <row r="495" spans="1:11" ht="51" hidden="1" outlineLevel="1" x14ac:dyDescent="0.2">
      <c r="A495" s="13" t="s">
        <v>448</v>
      </c>
      <c r="B495" s="13"/>
      <c r="C495" s="14" t="s">
        <v>449</v>
      </c>
      <c r="D495" s="21">
        <v>344.7</v>
      </c>
      <c r="E495" s="21">
        <f>(G495+H495)/1000</f>
        <v>172.32</v>
      </c>
      <c r="F495" s="21">
        <v>96.868399999999994</v>
      </c>
      <c r="G495" s="8">
        <v>86160</v>
      </c>
      <c r="H495" s="3">
        <v>86160</v>
      </c>
      <c r="I495" s="41">
        <f t="shared" si="25"/>
        <v>28.102233826515807</v>
      </c>
      <c r="J495" s="15">
        <f t="shared" si="26"/>
        <v>56.214252553389045</v>
      </c>
    </row>
    <row r="496" spans="1:11" ht="25.5" hidden="1" outlineLevel="7" x14ac:dyDescent="0.2">
      <c r="A496" s="13"/>
      <c r="B496" s="6" t="s">
        <v>525</v>
      </c>
      <c r="C496" s="14" t="s">
        <v>526</v>
      </c>
      <c r="D496" s="21">
        <v>235.79743999999999</v>
      </c>
      <c r="E496" s="21">
        <v>75.417439999999999</v>
      </c>
      <c r="F496" s="21">
        <v>60.273000000000003</v>
      </c>
      <c r="G496" s="9">
        <v>0</v>
      </c>
      <c r="H496" s="4">
        <v>42144.44</v>
      </c>
      <c r="I496" s="41">
        <f t="shared" si="25"/>
        <v>25.561346213088662</v>
      </c>
      <c r="J496" s="15">
        <f t="shared" si="26"/>
        <v>79.919180497243076</v>
      </c>
    </row>
    <row r="497" spans="1:10" ht="38.25" hidden="1" outlineLevel="7" x14ac:dyDescent="0.2">
      <c r="A497" s="13"/>
      <c r="B497" s="19">
        <v>240</v>
      </c>
      <c r="C497" s="18" t="s">
        <v>514</v>
      </c>
      <c r="D497" s="21">
        <v>108.90255999999999</v>
      </c>
      <c r="E497" s="21">
        <f>(G497+H497)/1000</f>
        <v>96.902559999999994</v>
      </c>
      <c r="F497" s="21">
        <v>36.595399999999998</v>
      </c>
      <c r="G497" s="9">
        <v>68123.5</v>
      </c>
      <c r="H497" s="4">
        <v>28779.06</v>
      </c>
      <c r="I497" s="41">
        <f t="shared" si="25"/>
        <v>33.603801416605812</v>
      </c>
      <c r="J497" s="15">
        <f t="shared" si="26"/>
        <v>37.765152953647458</v>
      </c>
    </row>
    <row r="498" spans="1:10" ht="25.5" hidden="1" outlineLevel="1" x14ac:dyDescent="0.2">
      <c r="A498" s="13" t="s">
        <v>450</v>
      </c>
      <c r="B498" s="13"/>
      <c r="C498" s="14" t="s">
        <v>451</v>
      </c>
      <c r="D498" s="21">
        <v>17.2</v>
      </c>
      <c r="E498" s="21">
        <f>(G498+H498)/1000</f>
        <v>8.6</v>
      </c>
      <c r="F498" s="21">
        <v>0</v>
      </c>
      <c r="G498" s="8">
        <v>4300</v>
      </c>
      <c r="H498" s="3">
        <v>4300</v>
      </c>
      <c r="I498" s="41">
        <f t="shared" si="25"/>
        <v>0</v>
      </c>
      <c r="J498" s="15">
        <f t="shared" si="26"/>
        <v>0</v>
      </c>
    </row>
    <row r="499" spans="1:10" ht="38.25" hidden="1" outlineLevel="7" x14ac:dyDescent="0.2">
      <c r="A499" s="13"/>
      <c r="B499" s="19">
        <v>240</v>
      </c>
      <c r="C499" s="18" t="s">
        <v>514</v>
      </c>
      <c r="D499" s="21">
        <v>17.2</v>
      </c>
      <c r="E499" s="21">
        <f>(G499+H499)/1000</f>
        <v>8.6</v>
      </c>
      <c r="F499" s="21">
        <v>0</v>
      </c>
      <c r="G499" s="9">
        <v>4300</v>
      </c>
      <c r="H499" s="4">
        <v>4300</v>
      </c>
      <c r="I499" s="41">
        <f t="shared" si="25"/>
        <v>0</v>
      </c>
      <c r="J499" s="15">
        <f t="shared" si="26"/>
        <v>0</v>
      </c>
    </row>
    <row r="500" spans="1:10" ht="38.25" hidden="1" outlineLevel="1" x14ac:dyDescent="0.2">
      <c r="A500" s="13" t="s">
        <v>452</v>
      </c>
      <c r="B500" s="13"/>
      <c r="C500" s="14" t="s">
        <v>453</v>
      </c>
      <c r="D500" s="21">
        <v>58.3</v>
      </c>
      <c r="E500" s="21">
        <f>(G500+H500)/1000</f>
        <v>29.15</v>
      </c>
      <c r="F500" s="21">
        <v>0</v>
      </c>
      <c r="G500" s="8">
        <v>14575</v>
      </c>
      <c r="H500" s="3">
        <v>14575</v>
      </c>
      <c r="I500" s="41">
        <f t="shared" si="25"/>
        <v>0</v>
      </c>
      <c r="J500" s="15">
        <f t="shared" si="26"/>
        <v>0</v>
      </c>
    </row>
    <row r="501" spans="1:10" ht="25.5" hidden="1" outlineLevel="7" x14ac:dyDescent="0.2">
      <c r="A501" s="13"/>
      <c r="B501" s="6" t="s">
        <v>525</v>
      </c>
      <c r="C501" s="14" t="s">
        <v>526</v>
      </c>
      <c r="D501" s="21">
        <v>58.3</v>
      </c>
      <c r="E501" s="21">
        <v>29.15</v>
      </c>
      <c r="F501" s="21">
        <v>0</v>
      </c>
      <c r="G501" s="9">
        <v>11195</v>
      </c>
      <c r="H501" s="4">
        <v>11195</v>
      </c>
      <c r="I501" s="41">
        <f t="shared" si="25"/>
        <v>0</v>
      </c>
      <c r="J501" s="15">
        <f t="shared" si="26"/>
        <v>0</v>
      </c>
    </row>
    <row r="502" spans="1:10" ht="38.25" hidden="1" outlineLevel="1" x14ac:dyDescent="0.2">
      <c r="A502" s="13" t="s">
        <v>454</v>
      </c>
      <c r="B502" s="13"/>
      <c r="C502" s="14" t="s">
        <v>455</v>
      </c>
      <c r="D502" s="21">
        <v>1951.3</v>
      </c>
      <c r="E502" s="21">
        <f>(G502+H502)/1000</f>
        <v>975.64800000000002</v>
      </c>
      <c r="F502" s="21">
        <v>666.50939000000005</v>
      </c>
      <c r="G502" s="8">
        <v>487824</v>
      </c>
      <c r="H502" s="3">
        <v>487824</v>
      </c>
      <c r="I502" s="41">
        <f t="shared" si="25"/>
        <v>34.157197253113317</v>
      </c>
      <c r="J502" s="15">
        <f t="shared" si="26"/>
        <v>68.314534545245834</v>
      </c>
    </row>
    <row r="503" spans="1:10" ht="25.5" hidden="1" outlineLevel="7" x14ac:dyDescent="0.2">
      <c r="A503" s="13"/>
      <c r="B503" s="6" t="s">
        <v>525</v>
      </c>
      <c r="C503" s="14" t="s">
        <v>526</v>
      </c>
      <c r="D503" s="21">
        <v>1847.8</v>
      </c>
      <c r="E503" s="21">
        <v>904.14800000000002</v>
      </c>
      <c r="F503" s="21">
        <v>625.93939</v>
      </c>
      <c r="G503" s="9">
        <v>352068.39</v>
      </c>
      <c r="H503" s="4">
        <v>326285.71000000002</v>
      </c>
      <c r="I503" s="41">
        <f t="shared" si="25"/>
        <v>33.874845221344302</v>
      </c>
      <c r="J503" s="15">
        <f t="shared" si="26"/>
        <v>69.229748890668347</v>
      </c>
    </row>
    <row r="504" spans="1:10" ht="38.25" hidden="1" outlineLevel="7" x14ac:dyDescent="0.2">
      <c r="A504" s="13"/>
      <c r="B504" s="19">
        <v>240</v>
      </c>
      <c r="C504" s="18" t="s">
        <v>514</v>
      </c>
      <c r="D504" s="21">
        <v>103.5</v>
      </c>
      <c r="E504" s="21">
        <f>(G504+H504)/1000</f>
        <v>71.5</v>
      </c>
      <c r="F504" s="21">
        <v>40.57</v>
      </c>
      <c r="G504" s="9">
        <v>8500</v>
      </c>
      <c r="H504" s="4">
        <v>63000</v>
      </c>
      <c r="I504" s="41">
        <f t="shared" si="25"/>
        <v>39.198067632850247</v>
      </c>
      <c r="J504" s="15">
        <f t="shared" si="26"/>
        <v>56.74125874125874</v>
      </c>
    </row>
    <row r="505" spans="1:10" ht="76.5" hidden="1" outlineLevel="1" x14ac:dyDescent="0.2">
      <c r="A505" s="13" t="s">
        <v>456</v>
      </c>
      <c r="B505" s="13"/>
      <c r="C505" s="14" t="s">
        <v>457</v>
      </c>
      <c r="D505" s="21">
        <v>277.60000000000002</v>
      </c>
      <c r="E505" s="21">
        <f>(G505+H505)/1000</f>
        <v>138.80000000000001</v>
      </c>
      <c r="F505" s="21">
        <v>0</v>
      </c>
      <c r="G505" s="8">
        <v>69400</v>
      </c>
      <c r="H505" s="3">
        <v>69400</v>
      </c>
      <c r="I505" s="41">
        <f t="shared" si="25"/>
        <v>0</v>
      </c>
      <c r="J505" s="15">
        <f t="shared" si="26"/>
        <v>0</v>
      </c>
    </row>
    <row r="506" spans="1:10" ht="25.5" hidden="1" outlineLevel="7" x14ac:dyDescent="0.2">
      <c r="A506" s="13"/>
      <c r="B506" s="6" t="s">
        <v>525</v>
      </c>
      <c r="C506" s="14" t="s">
        <v>526</v>
      </c>
      <c r="D506" s="21">
        <v>140</v>
      </c>
      <c r="E506" s="21">
        <v>69.998000000000005</v>
      </c>
      <c r="F506" s="21">
        <v>0</v>
      </c>
      <c r="G506" s="9">
        <v>26881</v>
      </c>
      <c r="H506" s="4">
        <v>26881</v>
      </c>
      <c r="I506" s="41">
        <f t="shared" si="25"/>
        <v>0</v>
      </c>
      <c r="J506" s="15">
        <f t="shared" si="26"/>
        <v>0</v>
      </c>
    </row>
    <row r="507" spans="1:10" ht="38.25" hidden="1" outlineLevel="7" x14ac:dyDescent="0.2">
      <c r="A507" s="13"/>
      <c r="B507" s="19">
        <v>240</v>
      </c>
      <c r="C507" s="18" t="s">
        <v>514</v>
      </c>
      <c r="D507" s="21">
        <v>137.6</v>
      </c>
      <c r="E507" s="21">
        <f>(G507+H507)/1000</f>
        <v>68.802000000000007</v>
      </c>
      <c r="F507" s="21">
        <v>0</v>
      </c>
      <c r="G507" s="9">
        <v>34401</v>
      </c>
      <c r="H507" s="4">
        <v>34401</v>
      </c>
      <c r="I507" s="41">
        <f t="shared" si="25"/>
        <v>0</v>
      </c>
      <c r="J507" s="15">
        <f t="shared" si="26"/>
        <v>0</v>
      </c>
    </row>
    <row r="508" spans="1:10" ht="38.25" hidden="1" outlineLevel="1" x14ac:dyDescent="0.2">
      <c r="A508" s="13" t="s">
        <v>458</v>
      </c>
      <c r="B508" s="13"/>
      <c r="C508" s="14" t="s">
        <v>459</v>
      </c>
      <c r="D508" s="21">
        <v>695.8</v>
      </c>
      <c r="E508" s="21">
        <f>(G508+H508)/1000</f>
        <v>347.89997999999997</v>
      </c>
      <c r="F508" s="21">
        <v>59.812650000000005</v>
      </c>
      <c r="G508" s="8">
        <v>173949.99</v>
      </c>
      <c r="H508" s="3">
        <v>173949.99</v>
      </c>
      <c r="I508" s="41">
        <f t="shared" ref="I508:I571" si="28">F508/D508%</f>
        <v>8.5962417361310735</v>
      </c>
      <c r="J508" s="15">
        <f t="shared" ref="J508:J565" si="29">F508/E508*100</f>
        <v>17.192484460619976</v>
      </c>
    </row>
    <row r="509" spans="1:10" ht="25.5" hidden="1" outlineLevel="7" x14ac:dyDescent="0.2">
      <c r="A509" s="13"/>
      <c r="B509" s="6" t="s">
        <v>525</v>
      </c>
      <c r="C509" s="14" t="s">
        <v>526</v>
      </c>
      <c r="D509" s="21">
        <v>564.1</v>
      </c>
      <c r="E509" s="21">
        <v>282.04998000000001</v>
      </c>
      <c r="F509" s="21">
        <v>0</v>
      </c>
      <c r="G509" s="9">
        <v>108314.25</v>
      </c>
      <c r="H509" s="4">
        <v>108314.25</v>
      </c>
      <c r="I509" s="41">
        <f t="shared" si="28"/>
        <v>0</v>
      </c>
      <c r="J509" s="15">
        <f t="shared" si="29"/>
        <v>0</v>
      </c>
    </row>
    <row r="510" spans="1:10" ht="38.25" hidden="1" outlineLevel="7" x14ac:dyDescent="0.2">
      <c r="A510" s="13"/>
      <c r="B510" s="19">
        <v>240</v>
      </c>
      <c r="C510" s="18" t="s">
        <v>514</v>
      </c>
      <c r="D510" s="21">
        <v>131.69999999999999</v>
      </c>
      <c r="E510" s="21">
        <f>(G510+H510)/1000</f>
        <v>65.849999999999994</v>
      </c>
      <c r="F510" s="21">
        <v>59.812650000000005</v>
      </c>
      <c r="G510" s="9">
        <v>32925</v>
      </c>
      <c r="H510" s="4">
        <v>32925</v>
      </c>
      <c r="I510" s="41">
        <f t="shared" si="28"/>
        <v>45.415831435079731</v>
      </c>
      <c r="J510" s="15">
        <f t="shared" si="29"/>
        <v>90.831662870159462</v>
      </c>
    </row>
    <row r="511" spans="1:10" ht="51" hidden="1" outlineLevel="1" x14ac:dyDescent="0.2">
      <c r="A511" s="13" t="s">
        <v>460</v>
      </c>
      <c r="B511" s="13"/>
      <c r="C511" s="14" t="s">
        <v>461</v>
      </c>
      <c r="D511" s="21">
        <v>81.400000000000006</v>
      </c>
      <c r="E511" s="21">
        <f>(G511+H511)/1000</f>
        <v>40.700000000000003</v>
      </c>
      <c r="F511" s="21">
        <v>0</v>
      </c>
      <c r="G511" s="8">
        <v>20350</v>
      </c>
      <c r="H511" s="3">
        <v>20350</v>
      </c>
      <c r="I511" s="41">
        <f t="shared" si="28"/>
        <v>0</v>
      </c>
      <c r="J511" s="15">
        <f t="shared" si="29"/>
        <v>0</v>
      </c>
    </row>
    <row r="512" spans="1:10" ht="25.5" hidden="1" outlineLevel="7" x14ac:dyDescent="0.2">
      <c r="A512" s="13"/>
      <c r="B512" s="6" t="s">
        <v>525</v>
      </c>
      <c r="C512" s="14" t="s">
        <v>526</v>
      </c>
      <c r="D512" s="21">
        <v>81.400000000000006</v>
      </c>
      <c r="E512" s="21">
        <v>40.700000000000003</v>
      </c>
      <c r="F512" s="21">
        <v>0</v>
      </c>
      <c r="G512" s="9">
        <v>15630</v>
      </c>
      <c r="H512" s="4">
        <v>15630</v>
      </c>
      <c r="I512" s="41">
        <f t="shared" si="28"/>
        <v>0</v>
      </c>
      <c r="J512" s="15">
        <f t="shared" si="29"/>
        <v>0</v>
      </c>
    </row>
    <row r="513" spans="1:10" ht="51" hidden="1" outlineLevel="1" x14ac:dyDescent="0.2">
      <c r="A513" s="13" t="s">
        <v>462</v>
      </c>
      <c r="B513" s="13"/>
      <c r="C513" s="14" t="s">
        <v>463</v>
      </c>
      <c r="D513" s="21">
        <v>16.7</v>
      </c>
      <c r="E513" s="21">
        <f>(G513+H513)/1000</f>
        <v>0</v>
      </c>
      <c r="F513" s="21">
        <v>0</v>
      </c>
      <c r="G513" s="8">
        <v>0</v>
      </c>
      <c r="H513" s="3">
        <v>0</v>
      </c>
      <c r="I513" s="41">
        <f t="shared" si="28"/>
        <v>0</v>
      </c>
      <c r="J513" s="15">
        <v>0</v>
      </c>
    </row>
    <row r="514" spans="1:10" ht="38.25" hidden="1" outlineLevel="7" x14ac:dyDescent="0.2">
      <c r="A514" s="13"/>
      <c r="B514" s="19">
        <v>240</v>
      </c>
      <c r="C514" s="18" t="s">
        <v>514</v>
      </c>
      <c r="D514" s="21">
        <v>16.7</v>
      </c>
      <c r="E514" s="21">
        <f>(G514+H514)/1000</f>
        <v>0</v>
      </c>
      <c r="F514" s="21">
        <v>0</v>
      </c>
      <c r="G514" s="9">
        <v>0</v>
      </c>
      <c r="H514" s="4">
        <v>0</v>
      </c>
      <c r="I514" s="41">
        <f t="shared" si="28"/>
        <v>0</v>
      </c>
      <c r="J514" s="15">
        <v>0</v>
      </c>
    </row>
    <row r="515" spans="1:10" ht="25.5" hidden="1" outlineLevel="1" x14ac:dyDescent="0.2">
      <c r="A515" s="13" t="s">
        <v>464</v>
      </c>
      <c r="B515" s="13"/>
      <c r="C515" s="14" t="s">
        <v>465</v>
      </c>
      <c r="D515" s="21">
        <v>1482.1</v>
      </c>
      <c r="E515" s="21">
        <f>(G515+H515)/1000</f>
        <v>801.4</v>
      </c>
      <c r="F515" s="21">
        <v>675.22253000000001</v>
      </c>
      <c r="G515" s="8">
        <v>423100</v>
      </c>
      <c r="H515" s="3">
        <v>378300</v>
      </c>
      <c r="I515" s="41">
        <f t="shared" si="28"/>
        <v>45.558500101207748</v>
      </c>
      <c r="J515" s="15">
        <f t="shared" si="29"/>
        <v>84.255369353631153</v>
      </c>
    </row>
    <row r="516" spans="1:10" ht="25.5" hidden="1" outlineLevel="7" x14ac:dyDescent="0.2">
      <c r="A516" s="13"/>
      <c r="B516" s="6" t="s">
        <v>525</v>
      </c>
      <c r="C516" s="14" t="s">
        <v>526</v>
      </c>
      <c r="D516" s="21">
        <v>1305.5999999999999</v>
      </c>
      <c r="E516" s="21">
        <v>696.70389999999998</v>
      </c>
      <c r="F516" s="21">
        <v>601.56644999999992</v>
      </c>
      <c r="G516" s="9">
        <v>298191</v>
      </c>
      <c r="H516" s="4">
        <v>231920.09</v>
      </c>
      <c r="I516" s="41">
        <f t="shared" si="28"/>
        <v>46.075861672794112</v>
      </c>
      <c r="J516" s="15">
        <f t="shared" si="29"/>
        <v>86.344636509139676</v>
      </c>
    </row>
    <row r="517" spans="1:10" ht="38.25" hidden="1" outlineLevel="7" x14ac:dyDescent="0.2">
      <c r="A517" s="13"/>
      <c r="B517" s="19">
        <v>240</v>
      </c>
      <c r="C517" s="18" t="s">
        <v>514</v>
      </c>
      <c r="D517" s="21">
        <v>176.5</v>
      </c>
      <c r="E517" s="21">
        <f>(G517+H517)/1000</f>
        <v>104.6961</v>
      </c>
      <c r="F517" s="21">
        <v>73.656080000000003</v>
      </c>
      <c r="G517" s="9">
        <v>36600.32</v>
      </c>
      <c r="H517" s="4">
        <v>68095.78</v>
      </c>
      <c r="I517" s="41">
        <f t="shared" si="28"/>
        <v>41.731490084985836</v>
      </c>
      <c r="J517" s="15">
        <f t="shared" si="29"/>
        <v>70.352267180916954</v>
      </c>
    </row>
    <row r="518" spans="1:10" ht="51" hidden="1" collapsed="1" x14ac:dyDescent="0.2">
      <c r="A518" s="2" t="s">
        <v>466</v>
      </c>
      <c r="B518" s="2"/>
      <c r="C518" s="11" t="s">
        <v>467</v>
      </c>
      <c r="D518" s="22">
        <v>59848.202299999997</v>
      </c>
      <c r="E518" s="22">
        <f>(G518+H518)/1000</f>
        <v>25360.373810000001</v>
      </c>
      <c r="F518" s="22">
        <v>16424.842479999999</v>
      </c>
      <c r="G518" s="8">
        <v>8980786.8900000006</v>
      </c>
      <c r="H518" s="3">
        <v>16379586.92</v>
      </c>
      <c r="I518" s="41">
        <f t="shared" si="28"/>
        <v>27.444170165157992</v>
      </c>
      <c r="J518" s="12">
        <f t="shared" si="29"/>
        <v>64.765774365373986</v>
      </c>
    </row>
    <row r="519" spans="1:10" hidden="1" outlineLevel="1" x14ac:dyDescent="0.2">
      <c r="A519" s="13" t="s">
        <v>468</v>
      </c>
      <c r="B519" s="13"/>
      <c r="C519" s="14" t="s">
        <v>469</v>
      </c>
      <c r="D519" s="21">
        <v>1609.1340400000001</v>
      </c>
      <c r="E519" s="21">
        <f>(G519+H519)/1000</f>
        <v>0</v>
      </c>
      <c r="F519" s="21">
        <v>0</v>
      </c>
      <c r="G519" s="8">
        <v>0</v>
      </c>
      <c r="H519" s="3">
        <v>0</v>
      </c>
      <c r="I519" s="41">
        <f t="shared" si="28"/>
        <v>0</v>
      </c>
      <c r="J519" s="15">
        <v>0</v>
      </c>
    </row>
    <row r="520" spans="1:10" hidden="1" outlineLevel="7" x14ac:dyDescent="0.2">
      <c r="A520" s="13"/>
      <c r="B520" s="13" t="s">
        <v>470</v>
      </c>
      <c r="C520" s="14" t="s">
        <v>471</v>
      </c>
      <c r="D520" s="21">
        <v>1609.1340400000001</v>
      </c>
      <c r="E520" s="21">
        <f>(G520+H520)/1000</f>
        <v>0</v>
      </c>
      <c r="F520" s="21">
        <v>0</v>
      </c>
      <c r="G520" s="9">
        <v>0</v>
      </c>
      <c r="H520" s="4">
        <v>0</v>
      </c>
      <c r="I520" s="41">
        <f t="shared" si="28"/>
        <v>0</v>
      </c>
      <c r="J520" s="15">
        <v>0</v>
      </c>
    </row>
    <row r="521" spans="1:10" ht="25.5" hidden="1" outlineLevel="1" x14ac:dyDescent="0.2">
      <c r="A521" s="13" t="s">
        <v>472</v>
      </c>
      <c r="B521" s="13"/>
      <c r="C521" s="14" t="s">
        <v>473</v>
      </c>
      <c r="D521" s="21">
        <v>21558.263210000001</v>
      </c>
      <c r="E521" s="21">
        <f>(G521+H521)/1000</f>
        <v>10630.986429999999</v>
      </c>
      <c r="F521" s="21">
        <v>7891.8526900000006</v>
      </c>
      <c r="G521" s="8">
        <v>4175457.57</v>
      </c>
      <c r="H521" s="3">
        <v>6455528.8600000003</v>
      </c>
      <c r="I521" s="41">
        <f t="shared" si="28"/>
        <v>36.607089416828771</v>
      </c>
      <c r="J521" s="15">
        <f t="shared" si="29"/>
        <v>74.234434800233316</v>
      </c>
    </row>
    <row r="522" spans="1:10" ht="25.5" hidden="1" outlineLevel="7" x14ac:dyDescent="0.2">
      <c r="A522" s="13"/>
      <c r="B522" s="6" t="s">
        <v>529</v>
      </c>
      <c r="C522" s="14" t="s">
        <v>530</v>
      </c>
      <c r="D522" s="21">
        <v>14684.05414</v>
      </c>
      <c r="E522" s="21">
        <v>7305.9331099999999</v>
      </c>
      <c r="F522" s="21">
        <v>6779.2375899999997</v>
      </c>
      <c r="G522" s="9">
        <v>2440481.02</v>
      </c>
      <c r="H522" s="4">
        <v>3225602.26</v>
      </c>
      <c r="I522" s="41">
        <f t="shared" si="28"/>
        <v>46.167342651870662</v>
      </c>
      <c r="J522" s="15">
        <f t="shared" si="29"/>
        <v>92.790852146194908</v>
      </c>
    </row>
    <row r="523" spans="1:10" ht="38.25" hidden="1" outlineLevel="7" x14ac:dyDescent="0.2">
      <c r="A523" s="13"/>
      <c r="B523" s="19">
        <v>240</v>
      </c>
      <c r="C523" s="18" t="s">
        <v>514</v>
      </c>
      <c r="D523" s="21">
        <v>6602.915</v>
      </c>
      <c r="E523" s="21">
        <f>(G523+H523)/1000</f>
        <v>3139.7592500000001</v>
      </c>
      <c r="F523" s="21">
        <v>968.46418999999992</v>
      </c>
      <c r="G523" s="9">
        <v>966077.03</v>
      </c>
      <c r="H523" s="4">
        <v>2173682.2200000002</v>
      </c>
      <c r="I523" s="41">
        <f t="shared" si="28"/>
        <v>14.667221825511913</v>
      </c>
      <c r="J523" s="15">
        <f t="shared" si="29"/>
        <v>30.845173559087367</v>
      </c>
    </row>
    <row r="524" spans="1:10" hidden="1" outlineLevel="7" x14ac:dyDescent="0.2">
      <c r="A524" s="13"/>
      <c r="B524" s="6" t="s">
        <v>521</v>
      </c>
      <c r="C524" s="14" t="s">
        <v>522</v>
      </c>
      <c r="D524" s="21">
        <v>271.29407000000003</v>
      </c>
      <c r="E524" s="21">
        <v>185.29407</v>
      </c>
      <c r="F524" s="21">
        <v>144.15091000000001</v>
      </c>
      <c r="G524" s="9">
        <v>60000</v>
      </c>
      <c r="H524" s="4">
        <v>50000</v>
      </c>
      <c r="I524" s="41">
        <f t="shared" si="28"/>
        <v>53.134559852340303</v>
      </c>
      <c r="J524" s="15">
        <f t="shared" si="29"/>
        <v>77.795749210970428</v>
      </c>
    </row>
    <row r="525" spans="1:10" ht="25.5" hidden="1" outlineLevel="1" x14ac:dyDescent="0.2">
      <c r="A525" s="13" t="s">
        <v>474</v>
      </c>
      <c r="B525" s="13"/>
      <c r="C525" s="14" t="s">
        <v>475</v>
      </c>
      <c r="D525" s="21">
        <v>14291.059600000001</v>
      </c>
      <c r="E525" s="21">
        <f>(G525+H525)/1000</f>
        <v>6341.7728699999998</v>
      </c>
      <c r="F525" s="21">
        <v>4538.59483</v>
      </c>
      <c r="G525" s="8">
        <v>2865476</v>
      </c>
      <c r="H525" s="3">
        <v>3476296.87</v>
      </c>
      <c r="I525" s="41">
        <f t="shared" si="28"/>
        <v>31.758280750574997</v>
      </c>
      <c r="J525" s="15">
        <f t="shared" si="29"/>
        <v>71.566656880286544</v>
      </c>
    </row>
    <row r="526" spans="1:10" ht="25.5" hidden="1" outlineLevel="7" x14ac:dyDescent="0.2">
      <c r="A526" s="13"/>
      <c r="B526" s="6" t="s">
        <v>529</v>
      </c>
      <c r="C526" s="14" t="s">
        <v>530</v>
      </c>
      <c r="D526" s="21">
        <v>12705.105009999999</v>
      </c>
      <c r="E526" s="21">
        <v>5146.9362799999999</v>
      </c>
      <c r="F526" s="21">
        <v>3958.5957100000001</v>
      </c>
      <c r="G526" s="9">
        <v>1538914.41</v>
      </c>
      <c r="H526" s="4">
        <v>2257941.6800000002</v>
      </c>
      <c r="I526" s="41">
        <f t="shared" si="28"/>
        <v>31.157520594156821</v>
      </c>
      <c r="J526" s="15">
        <f t="shared" si="29"/>
        <v>76.911690657262227</v>
      </c>
    </row>
    <row r="527" spans="1:10" ht="38.25" hidden="1" outlineLevel="7" x14ac:dyDescent="0.2">
      <c r="A527" s="13"/>
      <c r="B527" s="19">
        <v>240</v>
      </c>
      <c r="C527" s="18" t="s">
        <v>514</v>
      </c>
      <c r="D527" s="21">
        <v>1578.72659</v>
      </c>
      <c r="E527" s="21">
        <f t="shared" ref="E527:E561" si="30">(G527+H527)/1000</f>
        <v>1187.6085899999998</v>
      </c>
      <c r="F527" s="21">
        <v>578.68511999999998</v>
      </c>
      <c r="G527" s="9">
        <v>729326.59</v>
      </c>
      <c r="H527" s="4">
        <v>458282</v>
      </c>
      <c r="I527" s="41">
        <f t="shared" si="28"/>
        <v>36.655182959830938</v>
      </c>
      <c r="J527" s="15">
        <f t="shared" si="29"/>
        <v>48.72692273133525</v>
      </c>
    </row>
    <row r="528" spans="1:10" hidden="1" outlineLevel="7" x14ac:dyDescent="0.2">
      <c r="A528" s="13"/>
      <c r="B528" s="6" t="s">
        <v>521</v>
      </c>
      <c r="C528" s="14" t="s">
        <v>522</v>
      </c>
      <c r="D528" s="21">
        <v>7.2279999999999998</v>
      </c>
      <c r="E528" s="21">
        <f t="shared" si="30"/>
        <v>7.2279999999999998</v>
      </c>
      <c r="F528" s="21">
        <v>1.3140000000000001</v>
      </c>
      <c r="G528" s="9">
        <v>7228</v>
      </c>
      <c r="H528" s="4">
        <v>0</v>
      </c>
      <c r="I528" s="41">
        <f t="shared" si="28"/>
        <v>18.179302711676815</v>
      </c>
      <c r="J528" s="15">
        <f t="shared" si="29"/>
        <v>18.179302711676815</v>
      </c>
    </row>
    <row r="529" spans="1:10" hidden="1" outlineLevel="1" x14ac:dyDescent="0.2">
      <c r="A529" s="13" t="s">
        <v>476</v>
      </c>
      <c r="B529" s="13"/>
      <c r="C529" s="14" t="s">
        <v>477</v>
      </c>
      <c r="D529" s="21">
        <v>365.4</v>
      </c>
      <c r="E529" s="21">
        <f t="shared" si="30"/>
        <v>365.4</v>
      </c>
      <c r="F529" s="21">
        <v>200</v>
      </c>
      <c r="G529" s="8">
        <v>250000</v>
      </c>
      <c r="H529" s="3">
        <v>115400</v>
      </c>
      <c r="I529" s="41">
        <f t="shared" si="28"/>
        <v>54.734537493158186</v>
      </c>
      <c r="J529" s="15">
        <f t="shared" si="29"/>
        <v>54.734537493158186</v>
      </c>
    </row>
    <row r="530" spans="1:10" hidden="1" outlineLevel="7" x14ac:dyDescent="0.2">
      <c r="A530" s="13"/>
      <c r="B530" s="13" t="s">
        <v>537</v>
      </c>
      <c r="C530" s="14" t="s">
        <v>536</v>
      </c>
      <c r="D530" s="21">
        <v>15.4</v>
      </c>
      <c r="E530" s="21">
        <f t="shared" si="30"/>
        <v>15.4</v>
      </c>
      <c r="F530" s="21">
        <v>0</v>
      </c>
      <c r="G530" s="9">
        <v>0</v>
      </c>
      <c r="H530" s="4">
        <v>15400</v>
      </c>
      <c r="I530" s="41">
        <f t="shared" si="28"/>
        <v>0</v>
      </c>
      <c r="J530" s="15">
        <f t="shared" si="29"/>
        <v>0</v>
      </c>
    </row>
    <row r="531" spans="1:10" hidden="1" outlineLevel="7" x14ac:dyDescent="0.2">
      <c r="A531" s="13"/>
      <c r="B531" s="6" t="s">
        <v>521</v>
      </c>
      <c r="C531" s="14" t="s">
        <v>522</v>
      </c>
      <c r="D531" s="21">
        <v>350</v>
      </c>
      <c r="E531" s="21">
        <f t="shared" si="30"/>
        <v>350</v>
      </c>
      <c r="F531" s="21">
        <v>200</v>
      </c>
      <c r="G531" s="9">
        <v>250000</v>
      </c>
      <c r="H531" s="4">
        <v>100000</v>
      </c>
      <c r="I531" s="41">
        <f t="shared" si="28"/>
        <v>57.142857142857146</v>
      </c>
      <c r="J531" s="15">
        <f t="shared" si="29"/>
        <v>57.142857142857139</v>
      </c>
    </row>
    <row r="532" spans="1:10" ht="25.5" hidden="1" outlineLevel="1" x14ac:dyDescent="0.2">
      <c r="A532" s="13" t="s">
        <v>478</v>
      </c>
      <c r="B532" s="13"/>
      <c r="C532" s="14" t="s">
        <v>479</v>
      </c>
      <c r="D532" s="21">
        <v>1194.60482</v>
      </c>
      <c r="E532" s="21">
        <f t="shared" si="30"/>
        <v>1194.60482</v>
      </c>
      <c r="F532" s="21">
        <v>1194.60482</v>
      </c>
      <c r="G532" s="8">
        <v>1194604.82</v>
      </c>
      <c r="H532" s="3">
        <v>0</v>
      </c>
      <c r="I532" s="41">
        <f t="shared" si="28"/>
        <v>100</v>
      </c>
      <c r="J532" s="15">
        <f t="shared" si="29"/>
        <v>100</v>
      </c>
    </row>
    <row r="533" spans="1:10" ht="38.25" hidden="1" outlineLevel="7" x14ac:dyDescent="0.2">
      <c r="A533" s="13"/>
      <c r="B533" s="19">
        <v>240</v>
      </c>
      <c r="C533" s="18" t="s">
        <v>514</v>
      </c>
      <c r="D533" s="21">
        <v>1194.60482</v>
      </c>
      <c r="E533" s="21">
        <f t="shared" si="30"/>
        <v>1194.60482</v>
      </c>
      <c r="F533" s="21">
        <v>1194.60482</v>
      </c>
      <c r="G533" s="9">
        <v>1194604.82</v>
      </c>
      <c r="H533" s="4">
        <v>0</v>
      </c>
      <c r="I533" s="41">
        <f t="shared" si="28"/>
        <v>100</v>
      </c>
      <c r="J533" s="15">
        <f t="shared" si="29"/>
        <v>100</v>
      </c>
    </row>
    <row r="534" spans="1:10" ht="25.5" hidden="1" outlineLevel="1" x14ac:dyDescent="0.2">
      <c r="A534" s="13" t="s">
        <v>480</v>
      </c>
      <c r="B534" s="13"/>
      <c r="C534" s="14" t="s">
        <v>481</v>
      </c>
      <c r="D534" s="21">
        <v>1513.56</v>
      </c>
      <c r="E534" s="21">
        <f t="shared" si="30"/>
        <v>999.68100000000004</v>
      </c>
      <c r="F534" s="21">
        <v>957.63800000000003</v>
      </c>
      <c r="G534" s="8">
        <v>234048.5</v>
      </c>
      <c r="H534" s="3">
        <v>765632.5</v>
      </c>
      <c r="I534" s="41">
        <f t="shared" si="28"/>
        <v>63.270567404001163</v>
      </c>
      <c r="J534" s="15">
        <f t="shared" si="29"/>
        <v>95.794358400329699</v>
      </c>
    </row>
    <row r="535" spans="1:10" ht="38.25" hidden="1" outlineLevel="7" x14ac:dyDescent="0.2">
      <c r="A535" s="13"/>
      <c r="B535" s="6" t="s">
        <v>533</v>
      </c>
      <c r="C535" s="14" t="s">
        <v>532</v>
      </c>
      <c r="D535" s="21">
        <v>1513.56</v>
      </c>
      <c r="E535" s="21">
        <f t="shared" si="30"/>
        <v>999.68100000000004</v>
      </c>
      <c r="F535" s="21">
        <v>957.63800000000003</v>
      </c>
      <c r="G535" s="9">
        <v>234048.5</v>
      </c>
      <c r="H535" s="4">
        <v>765632.5</v>
      </c>
      <c r="I535" s="41">
        <f t="shared" si="28"/>
        <v>63.270567404001163</v>
      </c>
      <c r="J535" s="15">
        <f t="shared" si="29"/>
        <v>95.794358400329699</v>
      </c>
    </row>
    <row r="536" spans="1:10" hidden="1" outlineLevel="1" x14ac:dyDescent="0.2">
      <c r="A536" s="13" t="s">
        <v>482</v>
      </c>
      <c r="B536" s="13"/>
      <c r="C536" s="14" t="s">
        <v>483</v>
      </c>
      <c r="D536" s="21">
        <v>20</v>
      </c>
      <c r="E536" s="21">
        <f t="shared" si="30"/>
        <v>0</v>
      </c>
      <c r="F536" s="21">
        <v>0</v>
      </c>
      <c r="G536" s="8">
        <v>0</v>
      </c>
      <c r="H536" s="3">
        <v>0</v>
      </c>
      <c r="I536" s="41">
        <f t="shared" si="28"/>
        <v>0</v>
      </c>
      <c r="J536" s="15">
        <v>0</v>
      </c>
    </row>
    <row r="537" spans="1:10" ht="38.25" hidden="1" outlineLevel="7" x14ac:dyDescent="0.2">
      <c r="A537" s="13"/>
      <c r="B537" s="19">
        <v>240</v>
      </c>
      <c r="C537" s="18" t="s">
        <v>514</v>
      </c>
      <c r="D537" s="21">
        <v>20</v>
      </c>
      <c r="E537" s="21">
        <f t="shared" si="30"/>
        <v>0</v>
      </c>
      <c r="F537" s="21">
        <v>0</v>
      </c>
      <c r="G537" s="9">
        <v>0</v>
      </c>
      <c r="H537" s="4">
        <v>0</v>
      </c>
      <c r="I537" s="41">
        <f t="shared" si="28"/>
        <v>0</v>
      </c>
      <c r="J537" s="15">
        <v>0</v>
      </c>
    </row>
    <row r="538" spans="1:10" ht="25.5" hidden="1" outlineLevel="1" x14ac:dyDescent="0.2">
      <c r="A538" s="13" t="s">
        <v>484</v>
      </c>
      <c r="B538" s="13"/>
      <c r="C538" s="14" t="s">
        <v>485</v>
      </c>
      <c r="D538" s="21">
        <v>36.299999999999997</v>
      </c>
      <c r="E538" s="21">
        <f t="shared" si="30"/>
        <v>36.299999999999997</v>
      </c>
      <c r="F538" s="21">
        <v>36.299999999999997</v>
      </c>
      <c r="G538" s="8">
        <v>36300</v>
      </c>
      <c r="H538" s="3">
        <v>0</v>
      </c>
      <c r="I538" s="41">
        <f t="shared" si="28"/>
        <v>100</v>
      </c>
      <c r="J538" s="15">
        <f t="shared" si="29"/>
        <v>100</v>
      </c>
    </row>
    <row r="539" spans="1:10" ht="38.25" hidden="1" outlineLevel="7" x14ac:dyDescent="0.2">
      <c r="A539" s="13"/>
      <c r="B539" s="19">
        <v>240</v>
      </c>
      <c r="C539" s="18" t="s">
        <v>514</v>
      </c>
      <c r="D539" s="21">
        <v>36.299999999999997</v>
      </c>
      <c r="E539" s="21">
        <f t="shared" si="30"/>
        <v>36.299999999999997</v>
      </c>
      <c r="F539" s="21">
        <v>36.299999999999997</v>
      </c>
      <c r="G539" s="9">
        <v>36300</v>
      </c>
      <c r="H539" s="4">
        <v>0</v>
      </c>
      <c r="I539" s="41">
        <f t="shared" si="28"/>
        <v>100</v>
      </c>
      <c r="J539" s="15">
        <f t="shared" si="29"/>
        <v>100</v>
      </c>
    </row>
    <row r="540" spans="1:10" ht="38.25" hidden="1" outlineLevel="1" x14ac:dyDescent="0.2">
      <c r="A540" s="13" t="s">
        <v>486</v>
      </c>
      <c r="B540" s="13"/>
      <c r="C540" s="14" t="s">
        <v>487</v>
      </c>
      <c r="D540" s="21">
        <v>1587.384</v>
      </c>
      <c r="E540" s="21">
        <f t="shared" si="30"/>
        <v>1587.384</v>
      </c>
      <c r="F540" s="21">
        <v>1587.384</v>
      </c>
      <c r="G540" s="8">
        <v>0</v>
      </c>
      <c r="H540" s="3">
        <v>1587384</v>
      </c>
      <c r="I540" s="41">
        <f t="shared" si="28"/>
        <v>100</v>
      </c>
      <c r="J540" s="15">
        <f t="shared" si="29"/>
        <v>100</v>
      </c>
    </row>
    <row r="541" spans="1:10" ht="38.25" hidden="1" outlineLevel="7" x14ac:dyDescent="0.2">
      <c r="A541" s="13"/>
      <c r="B541" s="19">
        <v>240</v>
      </c>
      <c r="C541" s="18" t="s">
        <v>514</v>
      </c>
      <c r="D541" s="21">
        <v>1587.384</v>
      </c>
      <c r="E541" s="21">
        <f t="shared" si="30"/>
        <v>1587.384</v>
      </c>
      <c r="F541" s="21">
        <v>1587.384</v>
      </c>
      <c r="G541" s="9">
        <v>0</v>
      </c>
      <c r="H541" s="4">
        <v>1587384</v>
      </c>
      <c r="I541" s="41">
        <f t="shared" si="28"/>
        <v>100</v>
      </c>
      <c r="J541" s="15">
        <f t="shared" si="29"/>
        <v>100</v>
      </c>
    </row>
    <row r="542" spans="1:10" ht="102" hidden="1" outlineLevel="1" x14ac:dyDescent="0.2">
      <c r="A542" s="13" t="s">
        <v>488</v>
      </c>
      <c r="B542" s="13"/>
      <c r="C542" s="16" t="s">
        <v>489</v>
      </c>
      <c r="D542" s="21">
        <v>506.18746000000004</v>
      </c>
      <c r="E542" s="21">
        <f t="shared" si="30"/>
        <v>23.915119999999998</v>
      </c>
      <c r="F542" s="21">
        <v>0</v>
      </c>
      <c r="G542" s="8">
        <v>0</v>
      </c>
      <c r="H542" s="3">
        <v>23915.119999999999</v>
      </c>
      <c r="I542" s="41">
        <f t="shared" si="28"/>
        <v>0</v>
      </c>
      <c r="J542" s="15">
        <f t="shared" si="29"/>
        <v>0</v>
      </c>
    </row>
    <row r="543" spans="1:10" ht="51" hidden="1" outlineLevel="7" x14ac:dyDescent="0.2">
      <c r="A543" s="13"/>
      <c r="B543" s="6" t="s">
        <v>515</v>
      </c>
      <c r="C543" s="14" t="s">
        <v>516</v>
      </c>
      <c r="D543" s="21">
        <v>506.18746000000004</v>
      </c>
      <c r="E543" s="21">
        <f t="shared" si="30"/>
        <v>23.915119999999998</v>
      </c>
      <c r="F543" s="21">
        <v>0</v>
      </c>
      <c r="G543" s="9">
        <v>0</v>
      </c>
      <c r="H543" s="4">
        <v>23915.119999999999</v>
      </c>
      <c r="I543" s="41">
        <f t="shared" si="28"/>
        <v>0</v>
      </c>
      <c r="J543" s="15">
        <f t="shared" si="29"/>
        <v>0</v>
      </c>
    </row>
    <row r="544" spans="1:10" ht="25.5" hidden="1" outlineLevel="1" x14ac:dyDescent="0.2">
      <c r="A544" s="13" t="s">
        <v>490</v>
      </c>
      <c r="B544" s="13"/>
      <c r="C544" s="14" t="s">
        <v>121</v>
      </c>
      <c r="D544" s="21">
        <v>2773.53</v>
      </c>
      <c r="E544" s="21">
        <f t="shared" si="30"/>
        <v>270</v>
      </c>
      <c r="F544" s="21">
        <v>0</v>
      </c>
      <c r="G544" s="8">
        <v>0</v>
      </c>
      <c r="H544" s="3">
        <v>270000</v>
      </c>
      <c r="I544" s="41">
        <f t="shared" si="28"/>
        <v>0</v>
      </c>
      <c r="J544" s="15">
        <f t="shared" si="29"/>
        <v>0</v>
      </c>
    </row>
    <row r="545" spans="1:10" ht="38.25" hidden="1" outlineLevel="7" x14ac:dyDescent="0.2">
      <c r="A545" s="13"/>
      <c r="B545" s="19">
        <v>240</v>
      </c>
      <c r="C545" s="18" t="s">
        <v>514</v>
      </c>
      <c r="D545" s="21">
        <v>1123.53</v>
      </c>
      <c r="E545" s="21">
        <f t="shared" si="30"/>
        <v>70</v>
      </c>
      <c r="F545" s="21">
        <v>0</v>
      </c>
      <c r="G545" s="9">
        <v>0</v>
      </c>
      <c r="H545" s="4">
        <v>70000</v>
      </c>
      <c r="I545" s="41">
        <f t="shared" si="28"/>
        <v>0</v>
      </c>
      <c r="J545" s="15">
        <f t="shared" si="29"/>
        <v>0</v>
      </c>
    </row>
    <row r="546" spans="1:10" ht="25.5" hidden="1" outlineLevel="7" x14ac:dyDescent="0.2">
      <c r="A546" s="13"/>
      <c r="B546" s="6" t="s">
        <v>520</v>
      </c>
      <c r="C546" s="14" t="s">
        <v>519</v>
      </c>
      <c r="D546" s="21">
        <v>400</v>
      </c>
      <c r="E546" s="21">
        <f t="shared" si="30"/>
        <v>200</v>
      </c>
      <c r="F546" s="21">
        <v>0</v>
      </c>
      <c r="G546" s="9">
        <v>0</v>
      </c>
      <c r="H546" s="4">
        <v>200000</v>
      </c>
      <c r="I546" s="41">
        <f t="shared" si="28"/>
        <v>0</v>
      </c>
      <c r="J546" s="15">
        <f t="shared" si="29"/>
        <v>0</v>
      </c>
    </row>
    <row r="547" spans="1:10" ht="51" hidden="1" outlineLevel="7" x14ac:dyDescent="0.2">
      <c r="A547" s="13"/>
      <c r="B547" s="6" t="s">
        <v>515</v>
      </c>
      <c r="C547" s="14" t="s">
        <v>516</v>
      </c>
      <c r="D547" s="21">
        <v>1250</v>
      </c>
      <c r="E547" s="21">
        <f t="shared" si="30"/>
        <v>0</v>
      </c>
      <c r="F547" s="21">
        <v>0</v>
      </c>
      <c r="G547" s="9">
        <v>0</v>
      </c>
      <c r="H547" s="4">
        <v>0</v>
      </c>
      <c r="I547" s="41">
        <f t="shared" si="28"/>
        <v>0</v>
      </c>
      <c r="J547" s="15">
        <v>0</v>
      </c>
    </row>
    <row r="548" spans="1:10" ht="25.5" hidden="1" outlineLevel="1" x14ac:dyDescent="0.2">
      <c r="A548" s="13" t="s">
        <v>491</v>
      </c>
      <c r="B548" s="13"/>
      <c r="C548" s="14" t="s">
        <v>492</v>
      </c>
      <c r="D548" s="21">
        <v>0.48</v>
      </c>
      <c r="E548" s="21">
        <f t="shared" si="30"/>
        <v>0.24</v>
      </c>
      <c r="F548" s="21">
        <v>0</v>
      </c>
      <c r="G548" s="8">
        <v>120</v>
      </c>
      <c r="H548" s="3">
        <v>120</v>
      </c>
      <c r="I548" s="41">
        <f t="shared" si="28"/>
        <v>0</v>
      </c>
      <c r="J548" s="15">
        <f t="shared" si="29"/>
        <v>0</v>
      </c>
    </row>
    <row r="549" spans="1:10" ht="51" hidden="1" outlineLevel="7" x14ac:dyDescent="0.2">
      <c r="A549" s="13"/>
      <c r="B549" s="6" t="s">
        <v>515</v>
      </c>
      <c r="C549" s="14" t="s">
        <v>516</v>
      </c>
      <c r="D549" s="21">
        <v>0.48</v>
      </c>
      <c r="E549" s="21">
        <f t="shared" si="30"/>
        <v>0.24</v>
      </c>
      <c r="F549" s="21">
        <v>0</v>
      </c>
      <c r="G549" s="9">
        <v>120</v>
      </c>
      <c r="H549" s="4">
        <v>120</v>
      </c>
      <c r="I549" s="41">
        <f t="shared" si="28"/>
        <v>0</v>
      </c>
      <c r="J549" s="15">
        <f t="shared" si="29"/>
        <v>0</v>
      </c>
    </row>
    <row r="550" spans="1:10" ht="38.25" hidden="1" outlineLevel="1" x14ac:dyDescent="0.2">
      <c r="A550" s="13" t="s">
        <v>493</v>
      </c>
      <c r="B550" s="13"/>
      <c r="C550" s="14" t="s">
        <v>494</v>
      </c>
      <c r="D550" s="21">
        <v>3124.6559999999999</v>
      </c>
      <c r="E550" s="21">
        <f t="shared" si="30"/>
        <v>0</v>
      </c>
      <c r="F550" s="21">
        <v>0</v>
      </c>
      <c r="G550" s="8">
        <v>0</v>
      </c>
      <c r="H550" s="3">
        <v>0</v>
      </c>
      <c r="I550" s="41">
        <f t="shared" si="28"/>
        <v>0</v>
      </c>
      <c r="J550" s="15">
        <v>0</v>
      </c>
    </row>
    <row r="551" spans="1:10" ht="25.5" hidden="1" outlineLevel="7" x14ac:dyDescent="0.2">
      <c r="A551" s="13"/>
      <c r="B551" s="6" t="s">
        <v>520</v>
      </c>
      <c r="C551" s="14" t="s">
        <v>519</v>
      </c>
      <c r="D551" s="21">
        <v>3124.6559999999999</v>
      </c>
      <c r="E551" s="21">
        <f t="shared" si="30"/>
        <v>0</v>
      </c>
      <c r="F551" s="21">
        <v>0</v>
      </c>
      <c r="G551" s="9">
        <v>0</v>
      </c>
      <c r="H551" s="4">
        <v>0</v>
      </c>
      <c r="I551" s="41">
        <f t="shared" si="28"/>
        <v>0</v>
      </c>
      <c r="J551" s="15">
        <v>0</v>
      </c>
    </row>
    <row r="552" spans="1:10" ht="51" hidden="1" outlineLevel="1" x14ac:dyDescent="0.2">
      <c r="A552" s="13" t="s">
        <v>495</v>
      </c>
      <c r="B552" s="13"/>
      <c r="C552" s="14" t="s">
        <v>496</v>
      </c>
      <c r="D552" s="21">
        <v>3124.6559999999999</v>
      </c>
      <c r="E552" s="21">
        <f t="shared" si="30"/>
        <v>0</v>
      </c>
      <c r="F552" s="21">
        <v>0</v>
      </c>
      <c r="G552" s="8">
        <v>0</v>
      </c>
      <c r="H552" s="3">
        <v>0</v>
      </c>
      <c r="I552" s="41">
        <f t="shared" si="28"/>
        <v>0</v>
      </c>
      <c r="J552" s="15">
        <v>0</v>
      </c>
    </row>
    <row r="553" spans="1:10" ht="25.5" hidden="1" outlineLevel="7" x14ac:dyDescent="0.2">
      <c r="A553" s="13"/>
      <c r="B553" s="6" t="s">
        <v>520</v>
      </c>
      <c r="C553" s="14" t="s">
        <v>519</v>
      </c>
      <c r="D553" s="21">
        <v>3124.6559999999999</v>
      </c>
      <c r="E553" s="21">
        <f t="shared" si="30"/>
        <v>0</v>
      </c>
      <c r="F553" s="21">
        <v>0</v>
      </c>
      <c r="G553" s="9">
        <v>0</v>
      </c>
      <c r="H553" s="4">
        <v>0</v>
      </c>
      <c r="I553" s="41">
        <f t="shared" si="28"/>
        <v>0</v>
      </c>
      <c r="J553" s="15">
        <v>0</v>
      </c>
    </row>
    <row r="554" spans="1:10" hidden="1" outlineLevel="1" x14ac:dyDescent="0.2">
      <c r="A554" s="13" t="s">
        <v>497</v>
      </c>
      <c r="B554" s="13"/>
      <c r="C554" s="14" t="s">
        <v>498</v>
      </c>
      <c r="D554" s="21">
        <v>5.12</v>
      </c>
      <c r="E554" s="21">
        <f t="shared" si="30"/>
        <v>2.56</v>
      </c>
      <c r="F554" s="21">
        <v>0</v>
      </c>
      <c r="G554" s="8">
        <v>1280</v>
      </c>
      <c r="H554" s="3">
        <v>1280</v>
      </c>
      <c r="I554" s="41">
        <f t="shared" si="28"/>
        <v>0</v>
      </c>
      <c r="J554" s="15">
        <f t="shared" si="29"/>
        <v>0</v>
      </c>
    </row>
    <row r="555" spans="1:10" ht="51" hidden="1" outlineLevel="7" x14ac:dyDescent="0.2">
      <c r="A555" s="13"/>
      <c r="B555" s="6" t="s">
        <v>515</v>
      </c>
      <c r="C555" s="14" t="s">
        <v>516</v>
      </c>
      <c r="D555" s="21">
        <v>5.12</v>
      </c>
      <c r="E555" s="21">
        <f t="shared" si="30"/>
        <v>2.56</v>
      </c>
      <c r="F555" s="21">
        <v>0</v>
      </c>
      <c r="G555" s="9">
        <v>1280</v>
      </c>
      <c r="H555" s="4">
        <v>1280</v>
      </c>
      <c r="I555" s="41">
        <f t="shared" si="28"/>
        <v>0</v>
      </c>
      <c r="J555" s="15">
        <f t="shared" si="29"/>
        <v>0</v>
      </c>
    </row>
    <row r="556" spans="1:10" ht="51" hidden="1" outlineLevel="1" x14ac:dyDescent="0.2">
      <c r="A556" s="13" t="s">
        <v>499</v>
      </c>
      <c r="B556" s="13"/>
      <c r="C556" s="14" t="s">
        <v>500</v>
      </c>
      <c r="D556" s="21">
        <v>3230.3376000000003</v>
      </c>
      <c r="E556" s="21">
        <f t="shared" si="30"/>
        <v>0</v>
      </c>
      <c r="F556" s="21">
        <v>0</v>
      </c>
      <c r="G556" s="8">
        <v>0</v>
      </c>
      <c r="H556" s="3">
        <v>0</v>
      </c>
      <c r="I556" s="41">
        <f t="shared" si="28"/>
        <v>0</v>
      </c>
      <c r="J556" s="15">
        <v>0</v>
      </c>
    </row>
    <row r="557" spans="1:10" ht="25.5" hidden="1" outlineLevel="7" x14ac:dyDescent="0.2">
      <c r="A557" s="13"/>
      <c r="B557" s="6" t="s">
        <v>520</v>
      </c>
      <c r="C557" s="14" t="s">
        <v>519</v>
      </c>
      <c r="D557" s="21">
        <v>3230.3376000000003</v>
      </c>
      <c r="E557" s="21">
        <f t="shared" si="30"/>
        <v>0</v>
      </c>
      <c r="F557" s="21">
        <v>0</v>
      </c>
      <c r="G557" s="9">
        <v>0</v>
      </c>
      <c r="H557" s="4">
        <v>0</v>
      </c>
      <c r="I557" s="41">
        <f t="shared" si="28"/>
        <v>0</v>
      </c>
      <c r="J557" s="15">
        <v>0</v>
      </c>
    </row>
    <row r="558" spans="1:10" ht="38.25" hidden="1" outlineLevel="1" x14ac:dyDescent="0.2">
      <c r="A558" s="13" t="s">
        <v>501</v>
      </c>
      <c r="B558" s="13"/>
      <c r="C558" s="14" t="s">
        <v>502</v>
      </c>
      <c r="D558" s="21">
        <v>4564.7614299999996</v>
      </c>
      <c r="E558" s="21">
        <f t="shared" si="30"/>
        <v>3564.76143</v>
      </c>
      <c r="F558" s="21">
        <v>0</v>
      </c>
      <c r="G558" s="8">
        <v>0</v>
      </c>
      <c r="H558" s="3">
        <v>3564761.43</v>
      </c>
      <c r="I558" s="41">
        <f t="shared" si="28"/>
        <v>0</v>
      </c>
      <c r="J558" s="15">
        <f t="shared" si="29"/>
        <v>0</v>
      </c>
    </row>
    <row r="559" spans="1:10" hidden="1" outlineLevel="7" x14ac:dyDescent="0.2">
      <c r="A559" s="13"/>
      <c r="B559" s="13" t="s">
        <v>535</v>
      </c>
      <c r="C559" s="14" t="s">
        <v>534</v>
      </c>
      <c r="D559" s="21">
        <v>4564.7614299999996</v>
      </c>
      <c r="E559" s="21">
        <f t="shared" si="30"/>
        <v>3564.76143</v>
      </c>
      <c r="F559" s="21">
        <v>0</v>
      </c>
      <c r="G559" s="9">
        <v>0</v>
      </c>
      <c r="H559" s="4">
        <v>3564761.43</v>
      </c>
      <c r="I559" s="41">
        <f t="shared" si="28"/>
        <v>0</v>
      </c>
      <c r="J559" s="15">
        <f t="shared" si="29"/>
        <v>0</v>
      </c>
    </row>
    <row r="560" spans="1:10" ht="30.75" hidden="1" customHeight="1" outlineLevel="1" x14ac:dyDescent="0.2">
      <c r="A560" s="13" t="s">
        <v>503</v>
      </c>
      <c r="B560" s="13"/>
      <c r="C560" s="14" t="s">
        <v>504</v>
      </c>
      <c r="D560" s="21">
        <v>342.76814000000002</v>
      </c>
      <c r="E560" s="21">
        <f t="shared" si="30"/>
        <v>342.76814000000002</v>
      </c>
      <c r="F560" s="21">
        <v>18.468139999999998</v>
      </c>
      <c r="G560" s="8">
        <v>223500</v>
      </c>
      <c r="H560" s="3">
        <v>119268.14</v>
      </c>
      <c r="I560" s="41">
        <f t="shared" si="28"/>
        <v>5.3879394975273955</v>
      </c>
      <c r="J560" s="15">
        <f t="shared" si="29"/>
        <v>5.3879394975273946</v>
      </c>
    </row>
    <row r="561" spans="1:12" ht="38.25" hidden="1" outlineLevel="7" x14ac:dyDescent="0.2">
      <c r="A561" s="13"/>
      <c r="B561" s="19">
        <v>240</v>
      </c>
      <c r="C561" s="18" t="s">
        <v>514</v>
      </c>
      <c r="D561" s="21">
        <v>342.76814000000002</v>
      </c>
      <c r="E561" s="21">
        <f t="shared" si="30"/>
        <v>342.76814000000002</v>
      </c>
      <c r="F561" s="21">
        <v>18.468139999999998</v>
      </c>
      <c r="G561" s="9">
        <v>223500</v>
      </c>
      <c r="H561" s="4">
        <v>119268.14</v>
      </c>
      <c r="I561" s="41">
        <f t="shared" si="28"/>
        <v>5.3879394975273955</v>
      </c>
      <c r="J561" s="15">
        <f t="shared" si="29"/>
        <v>5.3879394975273946</v>
      </c>
    </row>
    <row r="562" spans="1:12" ht="12.75" hidden="1" customHeight="1" x14ac:dyDescent="0.2">
      <c r="A562" s="25"/>
      <c r="B562" s="25"/>
      <c r="C562" s="23" t="s">
        <v>540</v>
      </c>
      <c r="D562" s="27">
        <v>39078.32</v>
      </c>
      <c r="E562" s="27">
        <v>10899.13</v>
      </c>
      <c r="F562" s="27">
        <v>7222.31</v>
      </c>
      <c r="G562" s="25"/>
      <c r="H562" s="25"/>
      <c r="I562" s="41">
        <f t="shared" si="28"/>
        <v>18.481628688234295</v>
      </c>
      <c r="J562" s="15">
        <f t="shared" si="29"/>
        <v>66.265013813029114</v>
      </c>
    </row>
    <row r="563" spans="1:12" ht="12.75" hidden="1" customHeight="1" x14ac:dyDescent="0.2">
      <c r="A563" s="25"/>
      <c r="B563" s="25"/>
      <c r="C563" s="23" t="s">
        <v>541</v>
      </c>
      <c r="D563" s="27">
        <v>589934.06999999995</v>
      </c>
      <c r="E563" s="27">
        <v>270454.96999999997</v>
      </c>
      <c r="F563" s="27">
        <v>221691.49</v>
      </c>
      <c r="G563" s="25"/>
      <c r="H563" s="25"/>
      <c r="I563" s="41">
        <f t="shared" si="28"/>
        <v>37.579028110717523</v>
      </c>
      <c r="J563" s="15">
        <f t="shared" si="29"/>
        <v>81.969834017100894</v>
      </c>
    </row>
    <row r="564" spans="1:12" ht="12.75" hidden="1" customHeight="1" x14ac:dyDescent="0.2">
      <c r="A564" s="25"/>
      <c r="B564" s="25"/>
      <c r="C564" s="23" t="s">
        <v>542</v>
      </c>
      <c r="D564" s="27">
        <v>503085.49</v>
      </c>
      <c r="E564" s="27">
        <v>238863.06</v>
      </c>
      <c r="F564" s="27">
        <v>193094.14</v>
      </c>
      <c r="G564" s="25"/>
      <c r="H564" s="25"/>
      <c r="I564" s="41">
        <f t="shared" si="28"/>
        <v>38.381973608501411</v>
      </c>
      <c r="J564" s="15">
        <f t="shared" si="29"/>
        <v>80.838845487452105</v>
      </c>
    </row>
    <row r="565" spans="1:12" ht="12.75" hidden="1" customHeight="1" x14ac:dyDescent="0.2">
      <c r="A565" s="25"/>
      <c r="B565" s="25"/>
      <c r="C565" s="23" t="s">
        <v>550</v>
      </c>
      <c r="D565" s="27">
        <v>645.26</v>
      </c>
      <c r="E565" s="27">
        <v>423.5</v>
      </c>
      <c r="F565" s="27">
        <v>0</v>
      </c>
      <c r="G565" s="25"/>
      <c r="H565" s="25"/>
      <c r="I565" s="41">
        <f t="shared" si="28"/>
        <v>0</v>
      </c>
      <c r="J565" s="15">
        <f t="shared" si="29"/>
        <v>0</v>
      </c>
    </row>
    <row r="566" spans="1:12" ht="12.75" customHeight="1" x14ac:dyDescent="0.2">
      <c r="A566" s="25"/>
      <c r="B566" s="25"/>
      <c r="C566" s="43" t="s">
        <v>543</v>
      </c>
      <c r="D566" s="40">
        <f>D8-D57</f>
        <v>-56831.611449999968</v>
      </c>
      <c r="E566" s="40">
        <f>E8-E57</f>
        <v>-60041.639870000014</v>
      </c>
      <c r="F566" s="40">
        <f>F8-F57</f>
        <v>18485.607269999979</v>
      </c>
      <c r="G566" s="25"/>
      <c r="H566" s="25"/>
      <c r="I566" s="41"/>
      <c r="J566" s="12">
        <f>(E566-F566)/E566%+100</f>
        <v>230.78797865951753</v>
      </c>
    </row>
    <row r="567" spans="1:12" ht="12.75" hidden="1" customHeight="1" x14ac:dyDescent="0.2">
      <c r="A567" s="25"/>
      <c r="B567" s="25"/>
      <c r="C567" s="44" t="s">
        <v>544</v>
      </c>
      <c r="D567" s="33">
        <v>56831.609909999999</v>
      </c>
      <c r="E567" s="33">
        <v>60041.642099999997</v>
      </c>
      <c r="F567" s="33">
        <v>-18485.608920000002</v>
      </c>
      <c r="G567" s="25"/>
      <c r="H567" s="25"/>
      <c r="I567" s="41"/>
      <c r="J567" s="15">
        <f>(E567-F567)/E567%+100</f>
        <v>230.78798026411738</v>
      </c>
    </row>
    <row r="568" spans="1:12" ht="12.75" hidden="1" customHeight="1" x14ac:dyDescent="0.2">
      <c r="A568" s="25"/>
      <c r="B568" s="25"/>
      <c r="C568" s="24" t="s">
        <v>545</v>
      </c>
      <c r="D568" s="25"/>
      <c r="E568" s="25"/>
      <c r="F568" s="25"/>
      <c r="G568" s="25"/>
      <c r="H568" s="25"/>
      <c r="I568" s="41"/>
      <c r="J568" s="25"/>
    </row>
    <row r="569" spans="1:12" ht="65.25" hidden="1" customHeight="1" x14ac:dyDescent="0.2">
      <c r="A569" s="51" t="s">
        <v>546</v>
      </c>
      <c r="B569" s="52"/>
      <c r="C569" s="2" t="s">
        <v>547</v>
      </c>
      <c r="D569" s="2" t="s">
        <v>505</v>
      </c>
      <c r="E569" s="2" t="s">
        <v>506</v>
      </c>
      <c r="F569" s="2" t="s">
        <v>548</v>
      </c>
      <c r="G569" s="21"/>
      <c r="H569" s="2" t="s">
        <v>548</v>
      </c>
      <c r="I569" s="41"/>
      <c r="J569" s="2" t="s">
        <v>538</v>
      </c>
    </row>
    <row r="570" spans="1:12" ht="25.5" x14ac:dyDescent="0.2">
      <c r="A570" s="53" t="s">
        <v>574</v>
      </c>
      <c r="B570" s="54"/>
      <c r="C570" s="11" t="s">
        <v>551</v>
      </c>
      <c r="D570" s="35">
        <v>56831.609909999999</v>
      </c>
      <c r="E570" s="35">
        <v>60041.642099999997</v>
      </c>
      <c r="F570" s="35">
        <v>-18485.608920000002</v>
      </c>
      <c r="G570" s="33"/>
      <c r="H570" s="32"/>
      <c r="I570" s="41"/>
      <c r="J570" s="12">
        <f>(E570-F570)/E570%+100</f>
        <v>230.78798026411738</v>
      </c>
      <c r="L570" s="1">
        <v>1000</v>
      </c>
    </row>
    <row r="571" spans="1:12" ht="15" customHeight="1" x14ac:dyDescent="0.2">
      <c r="A571" s="53" t="s">
        <v>563</v>
      </c>
      <c r="B571" s="54"/>
      <c r="C571" s="14" t="s">
        <v>552</v>
      </c>
      <c r="D571" s="33">
        <v>56831.609909999999</v>
      </c>
      <c r="E571" s="33">
        <v>60041.642099999997</v>
      </c>
      <c r="F571" s="33">
        <v>-18485.608920000002</v>
      </c>
      <c r="G571" s="33"/>
      <c r="H571" s="32"/>
      <c r="I571" s="41"/>
      <c r="J571" s="15">
        <f>(E571-F571)/E571%+100</f>
        <v>230.78798026411738</v>
      </c>
    </row>
    <row r="572" spans="1:12" ht="15" hidden="1" customHeight="1" x14ac:dyDescent="0.2">
      <c r="A572" s="53" t="s">
        <v>564</v>
      </c>
      <c r="B572" s="54"/>
      <c r="C572" s="14" t="s">
        <v>553</v>
      </c>
      <c r="D572" s="33">
        <v>-1075911.5315399999</v>
      </c>
      <c r="E572" s="33">
        <v>-460599.01776999998</v>
      </c>
      <c r="F572" s="33">
        <v>-440493.55164999998</v>
      </c>
      <c r="G572" s="33"/>
      <c r="H572" s="32"/>
      <c r="I572" s="41">
        <f t="shared" ref="I572:I581" si="31">F572/D572%</f>
        <v>40.941428615371564</v>
      </c>
      <c r="J572" s="15">
        <f>F572/E572*100+100</f>
        <v>195.63493074359101</v>
      </c>
      <c r="K572" s="20"/>
    </row>
    <row r="573" spans="1:12" ht="15" hidden="1" customHeight="1" x14ac:dyDescent="0.2">
      <c r="A573" s="53" t="s">
        <v>565</v>
      </c>
      <c r="B573" s="54"/>
      <c r="C573" s="14" t="s">
        <v>554</v>
      </c>
      <c r="D573" s="33">
        <v>-1075911.5315399999</v>
      </c>
      <c r="E573" s="33">
        <v>-460599.01776999998</v>
      </c>
      <c r="F573" s="33">
        <v>-440493.55164999998</v>
      </c>
      <c r="G573" s="33"/>
      <c r="H573" s="32"/>
      <c r="I573" s="41">
        <f t="shared" si="31"/>
        <v>40.941428615371564</v>
      </c>
      <c r="J573" s="15">
        <f t="shared" ref="J573:J581" si="32">F573/E573*100+100</f>
        <v>195.63493074359101</v>
      </c>
    </row>
    <row r="574" spans="1:12" ht="15" hidden="1" customHeight="1" x14ac:dyDescent="0.2">
      <c r="A574" s="53" t="s">
        <v>566</v>
      </c>
      <c r="B574" s="54"/>
      <c r="C574" s="14" t="s">
        <v>555</v>
      </c>
      <c r="D574" s="33">
        <v>-1075911.5315399999</v>
      </c>
      <c r="E574" s="33">
        <v>-460599.01776999998</v>
      </c>
      <c r="F574" s="33">
        <v>-440493.55164999998</v>
      </c>
      <c r="G574" s="33"/>
      <c r="H574" s="32"/>
      <c r="I574" s="41">
        <f t="shared" si="31"/>
        <v>40.941428615371564</v>
      </c>
      <c r="J574" s="15">
        <f t="shared" si="32"/>
        <v>195.63493074359101</v>
      </c>
    </row>
    <row r="575" spans="1:12" ht="25.5" hidden="1" x14ac:dyDescent="0.2">
      <c r="A575" s="53" t="s">
        <v>567</v>
      </c>
      <c r="B575" s="54"/>
      <c r="C575" s="14" t="s">
        <v>556</v>
      </c>
      <c r="D575" s="33">
        <v>-1075911.5315399999</v>
      </c>
      <c r="E575" s="33">
        <v>-460599.01776999998</v>
      </c>
      <c r="F575" s="33">
        <v>-440493.55164999998</v>
      </c>
      <c r="G575" s="33"/>
      <c r="H575" s="32"/>
      <c r="I575" s="41">
        <f t="shared" si="31"/>
        <v>40.941428615371564</v>
      </c>
      <c r="J575" s="15">
        <f t="shared" si="32"/>
        <v>195.63493074359101</v>
      </c>
    </row>
    <row r="576" spans="1:12" ht="25.5" hidden="1" x14ac:dyDescent="0.2">
      <c r="A576" s="53" t="s">
        <v>568</v>
      </c>
      <c r="B576" s="54"/>
      <c r="C576" s="14" t="s">
        <v>557</v>
      </c>
      <c r="D576" s="33">
        <v>-1075911.5315399999</v>
      </c>
      <c r="E576" s="33">
        <v>-460599.01776999998</v>
      </c>
      <c r="F576" s="33">
        <v>-440493.55164999998</v>
      </c>
      <c r="G576" s="33"/>
      <c r="H576" s="32"/>
      <c r="I576" s="41">
        <f t="shared" si="31"/>
        <v>40.941428615371564</v>
      </c>
      <c r="J576" s="15">
        <f t="shared" si="32"/>
        <v>195.63493074359101</v>
      </c>
    </row>
    <row r="577" spans="1:10" ht="15" hidden="1" customHeight="1" x14ac:dyDescent="0.2">
      <c r="A577" s="53" t="s">
        <v>569</v>
      </c>
      <c r="B577" s="54"/>
      <c r="C577" s="28" t="s">
        <v>558</v>
      </c>
      <c r="D577" s="33">
        <v>1132743.14145</v>
      </c>
      <c r="E577" s="33">
        <v>520640.65987000003</v>
      </c>
      <c r="F577" s="33">
        <v>422007.94273000001</v>
      </c>
      <c r="G577" s="34"/>
      <c r="H577" s="34"/>
      <c r="I577" s="41">
        <f t="shared" si="31"/>
        <v>37.255395975277921</v>
      </c>
      <c r="J577" s="15">
        <f t="shared" si="32"/>
        <v>181.05551011620418</v>
      </c>
    </row>
    <row r="578" spans="1:10" ht="15" hidden="1" customHeight="1" x14ac:dyDescent="0.2">
      <c r="A578" s="53" t="s">
        <v>570</v>
      </c>
      <c r="B578" s="54"/>
      <c r="C578" s="28" t="s">
        <v>559</v>
      </c>
      <c r="D578" s="33">
        <v>1132743.14145</v>
      </c>
      <c r="E578" s="33">
        <v>520640.65987000003</v>
      </c>
      <c r="F578" s="33">
        <v>422007.94273000001</v>
      </c>
      <c r="G578" s="34"/>
      <c r="H578" s="34"/>
      <c r="I578" s="41">
        <f t="shared" si="31"/>
        <v>37.255395975277921</v>
      </c>
      <c r="J578" s="15">
        <f t="shared" si="32"/>
        <v>181.05551011620418</v>
      </c>
    </row>
    <row r="579" spans="1:10" ht="15" hidden="1" customHeight="1" x14ac:dyDescent="0.2">
      <c r="A579" s="53" t="s">
        <v>571</v>
      </c>
      <c r="B579" s="54"/>
      <c r="C579" s="28" t="s">
        <v>560</v>
      </c>
      <c r="D579" s="33">
        <v>1132743.14145</v>
      </c>
      <c r="E579" s="33">
        <v>520640.65987000003</v>
      </c>
      <c r="F579" s="33">
        <v>422007.94273000001</v>
      </c>
      <c r="G579" s="34"/>
      <c r="H579" s="34"/>
      <c r="I579" s="41">
        <f t="shared" si="31"/>
        <v>37.255395975277921</v>
      </c>
      <c r="J579" s="15">
        <f t="shared" si="32"/>
        <v>181.05551011620418</v>
      </c>
    </row>
    <row r="580" spans="1:10" ht="25.5" hidden="1" x14ac:dyDescent="0.2">
      <c r="A580" s="53" t="s">
        <v>572</v>
      </c>
      <c r="B580" s="54"/>
      <c r="C580" s="28" t="s">
        <v>561</v>
      </c>
      <c r="D580" s="33">
        <v>1132743.14145</v>
      </c>
      <c r="E580" s="33">
        <v>520640.65987000003</v>
      </c>
      <c r="F580" s="33">
        <v>422007.94273000001</v>
      </c>
      <c r="G580" s="34"/>
      <c r="H580" s="34"/>
      <c r="I580" s="41">
        <f t="shared" si="31"/>
        <v>37.255395975277921</v>
      </c>
      <c r="J580" s="15">
        <f t="shared" si="32"/>
        <v>181.05551011620418</v>
      </c>
    </row>
    <row r="581" spans="1:10" ht="25.5" hidden="1" x14ac:dyDescent="0.2">
      <c r="A581" s="55" t="s">
        <v>573</v>
      </c>
      <c r="B581" s="55"/>
      <c r="C581" s="28" t="s">
        <v>562</v>
      </c>
      <c r="D581" s="33">
        <v>1132743.14145</v>
      </c>
      <c r="E581" s="33">
        <v>520640.65987000003</v>
      </c>
      <c r="F581" s="33">
        <v>422007.94273000001</v>
      </c>
      <c r="G581" s="34"/>
      <c r="H581" s="34"/>
      <c r="I581" s="41">
        <f t="shared" si="31"/>
        <v>37.255395975277921</v>
      </c>
      <c r="J581" s="15">
        <f t="shared" si="32"/>
        <v>181.05551011620418</v>
      </c>
    </row>
    <row r="582" spans="1:10" x14ac:dyDescent="0.2">
      <c r="A582" s="29"/>
      <c r="B582" s="29"/>
      <c r="C582" s="30"/>
      <c r="D582" s="31"/>
      <c r="E582" s="31"/>
      <c r="F582" s="31"/>
      <c r="G582" s="31"/>
      <c r="H582" s="31"/>
      <c r="I582" s="31"/>
      <c r="J582" s="31"/>
    </row>
    <row r="584" spans="1:10" ht="12.75" customHeight="1" x14ac:dyDescent="0.25">
      <c r="A584" s="26" t="s">
        <v>549</v>
      </c>
      <c r="B584"/>
      <c r="C584"/>
      <c r="D584"/>
      <c r="E584"/>
      <c r="F584" s="50"/>
      <c r="G584" s="50"/>
      <c r="H584" s="50"/>
      <c r="I584" s="50"/>
      <c r="J584" s="50"/>
    </row>
  </sheetData>
  <mergeCells count="65">
    <mergeCell ref="F2:J2"/>
    <mergeCell ref="A3:J3"/>
    <mergeCell ref="A4:J4"/>
    <mergeCell ref="A54:J54"/>
    <mergeCell ref="A5:J5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F584:J584"/>
    <mergeCell ref="A569:B569"/>
    <mergeCell ref="A570:B570"/>
    <mergeCell ref="A571:B571"/>
    <mergeCell ref="A572:B572"/>
    <mergeCell ref="A578:B578"/>
    <mergeCell ref="A581:B581"/>
    <mergeCell ref="A580:B580"/>
    <mergeCell ref="A579:B579"/>
    <mergeCell ref="A573:B573"/>
    <mergeCell ref="A574:B574"/>
    <mergeCell ref="A575:B575"/>
    <mergeCell ref="A576:B576"/>
    <mergeCell ref="A577:B57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49:B49"/>
    <mergeCell ref="A50:B50"/>
    <mergeCell ref="A51:B51"/>
    <mergeCell ref="A52:B52"/>
    <mergeCell ref="A8:B8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</mergeCells>
  <pageMargins left="0.35433070866141736" right="0" top="0.39370078740157483" bottom="0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Ивановна</dc:creator>
  <dc:description>POI HSSF rep:2.50.0.177</dc:description>
  <cp:lastModifiedBy>fau-11</cp:lastModifiedBy>
  <cp:lastPrinted>2020-07-22T05:02:56Z</cp:lastPrinted>
  <dcterms:created xsi:type="dcterms:W3CDTF">2020-07-21T06:02:01Z</dcterms:created>
  <dcterms:modified xsi:type="dcterms:W3CDTF">2020-07-27T06:16:11Z</dcterms:modified>
</cp:coreProperties>
</file>