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<sst xmlns="http://schemas.openxmlformats.org/spreadsheetml/2006/main" count="52" uniqueCount="52">
  <si>
    <t>Отчет об исполнении бюджета Осинского муниципального района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</si>
  <si>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</si>
  <si>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</si>
  <si>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</si>
  <si>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</si>
  <si>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</si>
  <si>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</si>
  <si>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</si>
  <si>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</si>
  <si>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</si>
  <si>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</si>
  <si>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</si>
  <si>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</si>
  <si>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</si>
  <si>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</si>
  <si>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</si>
  <si>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</si>
  <si>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</si>
  <si>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</si>
  <si>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</si>
  <si>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</si>
  <si>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</si>
  <si>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</si>
  <si>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</si>
  <si>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</si>
  <si>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</si>
  <si>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</si>
  <si>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</si>
  <si>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</si>
  <si>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</si>
  <si>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</si>
  <si>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</si>
  <si>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</si>
  <si>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ДЕФИЦИТ (ПРОФИЦИТ)</t>
  </si>
  <si>
    <t>Иные источники внутреннего финансирования</t>
  </si>
  <si>
    <t>в том числе дотации из краевого бюджета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</si>
  <si>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</si>
  <si>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</si>
  <si>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</si>
  <si>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</si>
  <si>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</si>
  <si>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</si>
  <si>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</si>
  <si>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</si>
  <si>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</si>
  <si>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Акцизы на нефтепродукты</t>
  </si>
  <si>
    <t>Единица измерения                                                                                                                                                          тыс. руб.</t>
  </si>
  <si>
    <t xml:space="preserve"> за 1 квартал 2016 года</t>
  </si>
  <si>
    <t>Утверждено на 2016  год</t>
  </si>
  <si>
    <t>Факт за 1 квртал 2016  года</t>
  </si>
  <si>
    <t>Изменение остатков средств на 01.04.2016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</si>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</sst>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3"/>
  <sheetViews>
    <sheetView showGridLines="0" tabSelected="1" zoomScale="115" zoomScaleNormal="115" zoomScalePageLayoutView="0" workbookViewId="0" topLeftCell="A25">
      <selection activeCell="C41" sqref="C41:C43"/>
    </sheetView>
  </sheetViews>
  <sheetFormatPr defaultColWidth="9.140625" defaultRowHeight="12.75" customHeight="1"/>
  <cols>
    <col min="1" max="1" width="41.574218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00390625" style="0" customWidth="1"/>
    <col min="6" max="6" width="11.421875" style="0" bestFit="1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15">
      <c r="A2" s="24" t="s">
        <v>47</v>
      </c>
      <c r="B2" s="24"/>
      <c r="C2" s="24"/>
      <c r="D2" s="24"/>
      <c r="E2" s="24"/>
      <c r="F2" s="24"/>
    </row>
    <row r="3" spans="1:6" ht="12.75" customHeight="1">
      <c r="A3" s="23"/>
      <c r="B3" s="23"/>
      <c r="C3" s="23"/>
      <c r="D3" s="23"/>
      <c r="E3" s="23"/>
      <c r="F3" s="23"/>
    </row>
    <row r="4" spans="1:7" ht="12.75">
      <c r="A4" s="22" t="s">
        <v>46</v>
      </c>
      <c r="B4" s="22"/>
      <c r="C4" s="22"/>
      <c r="D4" s="22"/>
      <c r="E4" s="22"/>
      <c r="F4" s="22"/>
      <c r="G4" s="1"/>
    </row>
    <row r="5" spans="1:6" ht="52.5">
      <c r="A5" s="2" t="s">
        <v>1</v>
      </c>
      <c r="B5" s="18" t="s">
        <v>48</v>
      </c>
      <c r="C5" s="18" t="s">
        <v>2</v>
      </c>
      <c r="D5" s="18" t="s">
        <v>49</v>
      </c>
      <c r="E5" s="2" t="s">
        <v>43</v>
      </c>
      <c r="F5" s="2" t="s">
        <v>44</v>
      </c>
    </row>
    <row r="6" spans="1:6" ht="12.75">
      <c r="A6" s="16" t="s">
        <v>37</v>
      </c>
      <c r="B6" s="19" t="s">
        <v>38</v>
      </c>
      <c r="C6" s="19" t="s">
        <v>39</v>
      </c>
      <c r="D6" s="19" t="s">
        <v>40</v>
      </c>
      <c r="E6" s="16" t="s">
        <v>41</v>
      </c>
      <c r="F6" s="16" t="s">
        <v>42</v>
      </c>
    </row>
    <row r="7" spans="1:6" ht="12.75">
      <c r="A7" s="3" t="s">
        <v>3</v>
      </c>
      <c r="B7" s="20">
        <f>B8+B25</f>
        <v>677143.45</v>
      </c>
      <c r="C7" s="20">
        <f>C8+C25</f>
        <v>128496.47</v>
      </c>
      <c r="D7" s="20">
        <f>D8+D25</f>
        <v>127627.70000000001</v>
      </c>
      <c r="E7" s="4">
        <f>D7-C7</f>
        <v>-868.7699999999895</v>
      </c>
      <c r="F7" s="7">
        <f>D7/C7*100</f>
        <v>99.32389582375298</v>
      </c>
    </row>
    <row r="8" spans="1:6" ht="12.75">
      <c r="A8" s="9" t="s">
        <v>21</v>
      </c>
      <c r="B8" s="4">
        <f>SUM(B9:B24)</f>
        <v>198099.4</v>
      </c>
      <c r="C8" s="4">
        <f>SUM(C9:C24)</f>
        <v>41390.69999999999</v>
      </c>
      <c r="D8" s="4">
        <f>SUM(D9:D24)</f>
        <v>41937.24</v>
      </c>
      <c r="E8" s="4">
        <f>D8-C8</f>
        <v>546.5400000000081</v>
      </c>
      <c r="F8" s="7">
        <f>D8/C8*100</f>
        <v>101.3204415484638</v>
      </c>
    </row>
    <row r="9" spans="1:6" ht="12.75">
      <c r="A9" s="10" t="s">
        <v>6</v>
      </c>
      <c r="B9" s="11">
        <v>92733</v>
      </c>
      <c r="C9" s="11">
        <v>22255.9</v>
      </c>
      <c r="D9" s="11">
        <v>20516.88</v>
      </c>
      <c r="E9" s="11">
        <f aca="true" t="shared" si="0" ref="E9:E25">D9-C9</f>
        <v>-1739.0200000000004</v>
      </c>
      <c r="F9" s="13">
        <f aca="true" t="shared" si="1" ref="F9:F25">D9/C9*100</f>
        <v>92.18625173549485</v>
      </c>
    </row>
    <row r="10" spans="1:6" ht="12.75">
      <c r="A10" s="10" t="s">
        <v>45</v>
      </c>
      <c r="B10" s="11">
        <v>4056</v>
      </c>
      <c r="C10" s="11">
        <v>1014</v>
      </c>
      <c r="D10" s="11">
        <v>821.34</v>
      </c>
      <c r="E10" s="11">
        <f t="shared" si="0"/>
        <v>-192.65999999999997</v>
      </c>
      <c r="F10" s="13">
        <f t="shared" si="1"/>
        <v>81</v>
      </c>
    </row>
    <row r="11" spans="1:6" ht="26.25">
      <c r="A11" s="10" t="s">
        <v>7</v>
      </c>
      <c r="B11" s="11">
        <v>22898.1</v>
      </c>
      <c r="C11" s="11">
        <v>4808.6</v>
      </c>
      <c r="D11" s="11">
        <v>4762.71</v>
      </c>
      <c r="E11" s="11">
        <f t="shared" si="0"/>
        <v>-45.89000000000033</v>
      </c>
      <c r="F11" s="13">
        <f t="shared" si="1"/>
        <v>99.04566817784801</v>
      </c>
    </row>
    <row r="12" spans="1:6" ht="12.75">
      <c r="A12" s="10" t="s">
        <v>8</v>
      </c>
      <c r="B12" s="11">
        <v>174</v>
      </c>
      <c r="C12" s="11">
        <v>13.9</v>
      </c>
      <c r="D12" s="11">
        <v>36.87</v>
      </c>
      <c r="E12" s="11">
        <f t="shared" si="0"/>
        <v>22.97</v>
      </c>
      <c r="F12" s="13">
        <f t="shared" si="1"/>
        <v>265.2517985611511</v>
      </c>
    </row>
    <row r="13" spans="1:6" ht="39.75" customHeight="1">
      <c r="A13" s="10" t="s">
        <v>36</v>
      </c>
      <c r="B13" s="11">
        <v>147</v>
      </c>
      <c r="C13" s="11">
        <v>45.6</v>
      </c>
      <c r="D13" s="11">
        <v>-4.52</v>
      </c>
      <c r="E13" s="11">
        <f t="shared" si="0"/>
        <v>-50.120000000000005</v>
      </c>
      <c r="F13" s="13">
        <f t="shared" si="1"/>
        <v>-9.912280701754385</v>
      </c>
    </row>
    <row r="14" spans="1:6" ht="12.75">
      <c r="A14" s="10" t="s">
        <v>9</v>
      </c>
      <c r="B14" s="11">
        <v>5814</v>
      </c>
      <c r="C14" s="11">
        <v>1744.2</v>
      </c>
      <c r="D14" s="11">
        <v>2588.57</v>
      </c>
      <c r="E14" s="11">
        <f t="shared" si="0"/>
        <v>844.3700000000001</v>
      </c>
      <c r="F14" s="13">
        <f t="shared" si="1"/>
        <v>148.41015938539158</v>
      </c>
    </row>
    <row r="15" spans="1:6" ht="12.75">
      <c r="A15" s="10" t="s">
        <v>10</v>
      </c>
      <c r="B15" s="11">
        <v>13212</v>
      </c>
      <c r="C15" s="11">
        <v>792.7</v>
      </c>
      <c r="D15" s="11">
        <v>530.6</v>
      </c>
      <c r="E15" s="11">
        <f t="shared" si="0"/>
        <v>-262.1</v>
      </c>
      <c r="F15" s="13">
        <f t="shared" si="1"/>
        <v>66.93578907531223</v>
      </c>
    </row>
    <row r="16" spans="1:6" ht="12.75">
      <c r="A16" s="10" t="s">
        <v>19</v>
      </c>
      <c r="B16" s="11">
        <v>3770.6</v>
      </c>
      <c r="C16" s="11">
        <v>791.8</v>
      </c>
      <c r="D16" s="11">
        <v>1041.79</v>
      </c>
      <c r="E16" s="11">
        <f t="shared" si="0"/>
        <v>249.99</v>
      </c>
      <c r="F16" s="13">
        <f t="shared" si="1"/>
        <v>131.57236675928266</v>
      </c>
    </row>
    <row r="17" spans="1:6" ht="26.25">
      <c r="A17" s="10" t="s">
        <v>11</v>
      </c>
      <c r="B17" s="11">
        <v>48035.4</v>
      </c>
      <c r="C17" s="11">
        <v>7922.15</v>
      </c>
      <c r="D17" s="11">
        <v>10618.4</v>
      </c>
      <c r="E17" s="11">
        <f t="shared" si="0"/>
        <v>2696.25</v>
      </c>
      <c r="F17" s="13">
        <f t="shared" si="1"/>
        <v>134.03432149100936</v>
      </c>
    </row>
    <row r="18" spans="1:6" ht="12.75">
      <c r="A18" s="12" t="s">
        <v>12</v>
      </c>
      <c r="B18" s="11">
        <v>427.8</v>
      </c>
      <c r="C18" s="11">
        <v>106.95</v>
      </c>
      <c r="D18" s="11">
        <v>125.73</v>
      </c>
      <c r="E18" s="11">
        <f t="shared" si="0"/>
        <v>18.78</v>
      </c>
      <c r="F18" s="13">
        <f t="shared" si="1"/>
        <v>117.55960729312763</v>
      </c>
    </row>
    <row r="19" spans="1:6" ht="26.25">
      <c r="A19" s="10" t="s">
        <v>13</v>
      </c>
      <c r="B19" s="11">
        <v>0</v>
      </c>
      <c r="C19" s="11">
        <v>0</v>
      </c>
      <c r="D19" s="11">
        <v>0</v>
      </c>
      <c r="E19" s="11">
        <f t="shared" si="0"/>
        <v>0</v>
      </c>
      <c r="F19" s="13"/>
    </row>
    <row r="20" spans="1:6" ht="26.25">
      <c r="A20" s="10" t="s">
        <v>14</v>
      </c>
      <c r="B20" s="11">
        <v>524.7</v>
      </c>
      <c r="C20" s="11">
        <v>110.2</v>
      </c>
      <c r="D20" s="11">
        <v>204.07</v>
      </c>
      <c r="E20" s="11">
        <f t="shared" si="0"/>
        <v>93.86999999999999</v>
      </c>
      <c r="F20" s="13">
        <f t="shared" si="1"/>
        <v>185.18148820326678</v>
      </c>
    </row>
    <row r="21" spans="1:6" ht="12.75">
      <c r="A21" s="10" t="s">
        <v>15</v>
      </c>
      <c r="B21" s="11">
        <v>211</v>
      </c>
      <c r="C21" s="11">
        <v>21.1</v>
      </c>
      <c r="D21" s="11">
        <v>25.32</v>
      </c>
      <c r="E21" s="11">
        <f t="shared" si="0"/>
        <v>4.219999999999999</v>
      </c>
      <c r="F21" s="13">
        <f t="shared" si="1"/>
        <v>120</v>
      </c>
    </row>
    <row r="22" spans="1:6" ht="12.75">
      <c r="A22" s="10" t="s">
        <v>16</v>
      </c>
      <c r="B22" s="11">
        <v>0</v>
      </c>
      <c r="C22" s="11">
        <f>B22</f>
        <v>0</v>
      </c>
      <c r="D22" s="11">
        <v>0</v>
      </c>
      <c r="E22" s="11">
        <f t="shared" si="0"/>
        <v>0</v>
      </c>
      <c r="F22" s="13"/>
    </row>
    <row r="23" spans="1:6" ht="12.75">
      <c r="A23" s="10" t="s">
        <v>17</v>
      </c>
      <c r="B23" s="11">
        <v>2803.3</v>
      </c>
      <c r="C23" s="11">
        <v>479.5</v>
      </c>
      <c r="D23" s="11">
        <v>344.99</v>
      </c>
      <c r="E23" s="11">
        <f t="shared" si="0"/>
        <v>-134.51</v>
      </c>
      <c r="F23" s="13">
        <f t="shared" si="1"/>
        <v>71.94786235662148</v>
      </c>
    </row>
    <row r="24" spans="1:6" ht="12.75">
      <c r="A24" s="10" t="s">
        <v>20</v>
      </c>
      <c r="B24" s="11">
        <v>3292.5</v>
      </c>
      <c r="C24" s="11">
        <v>1284.1</v>
      </c>
      <c r="D24" s="11">
        <v>324.49</v>
      </c>
      <c r="E24" s="11">
        <f t="shared" si="0"/>
        <v>-959.6099999999999</v>
      </c>
      <c r="F24" s="13">
        <f t="shared" si="1"/>
        <v>25.269838797601434</v>
      </c>
    </row>
    <row r="25" spans="1:6" ht="12.75">
      <c r="A25" s="9" t="s">
        <v>22</v>
      </c>
      <c r="B25" s="4">
        <v>479044.05</v>
      </c>
      <c r="C25" s="4">
        <v>87105.77</v>
      </c>
      <c r="D25" s="4">
        <v>85690.46</v>
      </c>
      <c r="E25" s="4">
        <f t="shared" si="0"/>
        <v>-1415.3099999999977</v>
      </c>
      <c r="F25" s="7">
        <f t="shared" si="1"/>
        <v>98.37518226404521</v>
      </c>
    </row>
    <row r="26" spans="1:6" ht="12.75">
      <c r="A26" s="10" t="s">
        <v>35</v>
      </c>
      <c r="B26" s="11">
        <v>87555.4</v>
      </c>
      <c r="C26" s="11">
        <v>17511.1</v>
      </c>
      <c r="D26" s="11">
        <v>17511.1</v>
      </c>
      <c r="E26" s="11">
        <f>D26-C26</f>
        <v>0</v>
      </c>
      <c r="F26" s="13">
        <f>D26/C26*100</f>
        <v>100</v>
      </c>
    </row>
    <row r="27" spans="1:6" ht="12.75">
      <c r="A27" s="3" t="s">
        <v>4</v>
      </c>
      <c r="B27" s="20">
        <f>SUM(B28:B38)</f>
        <v>688221.0299999999</v>
      </c>
      <c r="C27" s="20">
        <f>SUM(C28:C38)</f>
        <v>137558.38</v>
      </c>
      <c r="D27" s="20">
        <f>SUM(D28:D38)</f>
        <v>128490.39000000001</v>
      </c>
      <c r="E27" s="5">
        <f>D27-C27</f>
        <v>-9067.98999999999</v>
      </c>
      <c r="F27" s="7">
        <f>D27/C27*100</f>
        <v>93.40789706886633</v>
      </c>
    </row>
    <row r="28" spans="1:6" ht="12.75">
      <c r="A28" s="15" t="s">
        <v>23</v>
      </c>
      <c r="B28" s="21">
        <v>70204.03</v>
      </c>
      <c r="C28" s="21">
        <v>16392.07</v>
      </c>
      <c r="D28" s="21">
        <v>11031.08</v>
      </c>
      <c r="E28" s="11">
        <f aca="true" t="shared" si="2" ref="E28:E38">D28-C28</f>
        <v>-5360.99</v>
      </c>
      <c r="F28" s="13">
        <f aca="true" t="shared" si="3" ref="F28:F38">D28/C28*100</f>
        <v>67.29522262899073</v>
      </c>
    </row>
    <row r="29" spans="1:6" ht="26.25">
      <c r="A29" s="15" t="s">
        <v>24</v>
      </c>
      <c r="B29" s="21">
        <v>4849.4</v>
      </c>
      <c r="C29" s="21">
        <v>1072.99</v>
      </c>
      <c r="D29" s="21">
        <v>828.98</v>
      </c>
      <c r="E29" s="11">
        <f t="shared" si="2"/>
        <v>-244.01</v>
      </c>
      <c r="F29" s="13">
        <f t="shared" si="3"/>
        <v>77.25887473322211</v>
      </c>
    </row>
    <row r="30" spans="1:6" ht="12.75">
      <c r="A30" s="15" t="s">
        <v>25</v>
      </c>
      <c r="B30" s="21">
        <v>56126.76</v>
      </c>
      <c r="C30" s="21">
        <v>7270.79</v>
      </c>
      <c r="D30" s="21">
        <v>5918.47</v>
      </c>
      <c r="E30" s="11">
        <f t="shared" si="2"/>
        <v>-1352.3199999999997</v>
      </c>
      <c r="F30" s="13">
        <f t="shared" si="3"/>
        <v>81.4006455969709</v>
      </c>
    </row>
    <row r="31" spans="1:6" ht="12.75">
      <c r="A31" s="15" t="s">
        <v>26</v>
      </c>
      <c r="B31" s="21">
        <v>3728.34</v>
      </c>
      <c r="C31" s="21">
        <v>0</v>
      </c>
      <c r="D31" s="21">
        <v>0</v>
      </c>
      <c r="E31" s="11">
        <f t="shared" si="2"/>
        <v>0</v>
      </c>
      <c r="F31" s="13"/>
    </row>
    <row r="32" spans="1:6" ht="12.75" customHeight="1">
      <c r="A32" s="15" t="s">
        <v>27</v>
      </c>
      <c r="B32" s="21">
        <v>455037.72</v>
      </c>
      <c r="C32" s="21">
        <v>92107.97</v>
      </c>
      <c r="D32" s="21">
        <v>91236.6</v>
      </c>
      <c r="E32" s="11">
        <f t="shared" si="2"/>
        <v>-871.3699999999953</v>
      </c>
      <c r="F32" s="13">
        <f t="shared" si="3"/>
        <v>99.05396894535838</v>
      </c>
    </row>
    <row r="33" spans="1:6" ht="12.75" customHeight="1">
      <c r="A33" s="15" t="s">
        <v>28</v>
      </c>
      <c r="B33" s="21">
        <v>17472.14</v>
      </c>
      <c r="C33" s="21">
        <v>3117.27</v>
      </c>
      <c r="D33" s="21">
        <v>2862.27</v>
      </c>
      <c r="E33" s="11">
        <f t="shared" si="2"/>
        <v>-255</v>
      </c>
      <c r="F33" s="13">
        <f t="shared" si="3"/>
        <v>91.81976537162325</v>
      </c>
    </row>
    <row r="34" spans="1:6" ht="12.75" customHeight="1">
      <c r="A34" s="15" t="s">
        <v>29</v>
      </c>
      <c r="B34" s="21">
        <v>272</v>
      </c>
      <c r="C34" s="21">
        <v>0</v>
      </c>
      <c r="D34" s="21">
        <v>0</v>
      </c>
      <c r="E34" s="11">
        <f t="shared" si="2"/>
        <v>0</v>
      </c>
      <c r="F34" s="13"/>
    </row>
    <row r="35" spans="1:6" ht="12.75" customHeight="1">
      <c r="A35" s="15" t="s">
        <v>30</v>
      </c>
      <c r="B35" s="21">
        <v>28003.94</v>
      </c>
      <c r="C35" s="21">
        <v>7304.62</v>
      </c>
      <c r="D35" s="21">
        <v>6617.71</v>
      </c>
      <c r="E35" s="11">
        <f t="shared" si="2"/>
        <v>-686.9099999999999</v>
      </c>
      <c r="F35" s="13">
        <f t="shared" si="3"/>
        <v>90.59622540255346</v>
      </c>
    </row>
    <row r="36" spans="1:6" ht="12.75" customHeight="1">
      <c r="A36" s="15" t="s">
        <v>31</v>
      </c>
      <c r="B36" s="21">
        <v>2505</v>
      </c>
      <c r="C36" s="21">
        <v>841</v>
      </c>
      <c r="D36" s="21">
        <v>625.61</v>
      </c>
      <c r="E36" s="11">
        <f t="shared" si="2"/>
        <v>-215.39</v>
      </c>
      <c r="F36" s="13">
        <f t="shared" si="3"/>
        <v>74.38882282996433</v>
      </c>
    </row>
    <row r="37" spans="1:6" ht="12.75" customHeight="1">
      <c r="A37" s="15" t="s">
        <v>51</v>
      </c>
      <c r="B37" s="21">
        <v>400</v>
      </c>
      <c r="C37" s="21">
        <v>82</v>
      </c>
      <c r="D37" s="21">
        <v>0</v>
      </c>
      <c r="E37" s="11">
        <f t="shared" si="2"/>
        <v>-82</v>
      </c>
      <c r="F37" s="13">
        <f t="shared" si="3"/>
        <v>0</v>
      </c>
    </row>
    <row r="38" spans="1:6" ht="12.75">
      <c r="A38" s="15" t="s">
        <v>32</v>
      </c>
      <c r="B38" s="21">
        <v>49621.7</v>
      </c>
      <c r="C38" s="21">
        <v>9369.67</v>
      </c>
      <c r="D38" s="21">
        <v>9369.67</v>
      </c>
      <c r="E38" s="11">
        <f t="shared" si="2"/>
        <v>0</v>
      </c>
      <c r="F38" s="13">
        <f t="shared" si="3"/>
        <v>100</v>
      </c>
    </row>
    <row r="39" spans="1:6" ht="12.75" customHeight="1">
      <c r="A39" s="6" t="s">
        <v>33</v>
      </c>
      <c r="B39" s="8">
        <f>B7-B27</f>
        <v>-11077.579999999958</v>
      </c>
      <c r="C39" s="8">
        <f>C7-C27</f>
        <v>-9061.910000000003</v>
      </c>
      <c r="D39" s="8">
        <f>D7-D27</f>
        <v>-862.6900000000023</v>
      </c>
      <c r="E39" s="4"/>
      <c r="F39" s="7"/>
    </row>
    <row r="40" spans="1:6" ht="22.5">
      <c r="A40" s="6" t="s">
        <v>5</v>
      </c>
      <c r="B40" s="8">
        <v>11077.58</v>
      </c>
      <c r="C40" s="8">
        <v>9061.91</v>
      </c>
      <c r="D40" s="8">
        <v>862.69</v>
      </c>
      <c r="E40" s="4"/>
      <c r="F40" s="7"/>
    </row>
    <row r="41" spans="1:6" ht="12.75" customHeight="1">
      <c r="A41" s="15" t="s">
        <v>18</v>
      </c>
      <c r="B41" s="14">
        <v>4548.8</v>
      </c>
      <c r="C41" s="14">
        <v>0</v>
      </c>
      <c r="D41" s="17">
        <v>0</v>
      </c>
      <c r="E41" s="11"/>
      <c r="F41" s="13"/>
    </row>
    <row r="42" spans="1:6" ht="12.75" customHeight="1">
      <c r="A42" s="15" t="s">
        <v>34</v>
      </c>
      <c r="B42" s="14">
        <v>302.3</v>
      </c>
      <c r="C42" s="14">
        <v>3</v>
      </c>
      <c r="D42" s="17">
        <v>3</v>
      </c>
      <c r="E42" s="11"/>
      <c r="F42" s="13"/>
    </row>
    <row r="43" spans="1:6" ht="12.75" customHeight="1">
      <c r="A43" s="15" t="s">
        <v>50</v>
      </c>
      <c r="B43" s="14">
        <v>6226.48</v>
      </c>
      <c r="C43" s="14">
        <v>9058.91</v>
      </c>
      <c r="D43" s="17">
        <v>859.69</v>
      </c>
      <c r="E43" s="11"/>
      <c r="F43" s="13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Бобынина_Наталья</cp:lastModifiedBy>
  <cp:lastPrinted>2016-05-17T09:35:55Z</cp:lastPrinted>
  <dcterms:created xsi:type="dcterms:W3CDTF">2002-03-11T10:22:12Z</dcterms:created>
  <dcterms:modified xsi:type="dcterms:W3CDTF">2016-05-17T09:43:22Z</dcterms:modified>
  <cp:category/>
  <cp:version/>
  <cp:contentType/>
  <cp:contentStatus/>
</cp:coreProperties>
</file>