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72" windowWidth="15456" windowHeight="1020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<sst xmlns="http://schemas.openxmlformats.org/spreadsheetml/2006/main" count="53" uniqueCount="53">
  <si>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об исполнении бюджета Осинского муниципального района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</si>
  <si>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</si>
  <si>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</si>
  <si>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</si>
  <si>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</si>
  <si>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</si>
  <si>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</si>
  <si>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</si>
  <si>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</si>
  <si>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</si>
  <si>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</si>
  <si>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</si>
  <si>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</si>
  <si>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</si>
  <si>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</si>
  <si>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</si>
  <si>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</si>
  <si>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</si>
  <si>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</si>
  <si>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</si>
  <si>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</si>
  <si>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</si>
  <si>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</si>
  <si>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</si>
  <si>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</si>
  <si>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</si>
  <si>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</si>
  <si>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</si>
  <si>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</si>
  <si>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</si>
  <si>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</si>
  <si>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</si>
  <si>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</si>
  <si>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ДЕФИЦИТ (ПРОФИЦИТ)</t>
  </si>
  <si>
    <t>Иные источники внутреннего финансирования</t>
  </si>
  <si>
    <t>в том числе дотации из краевого бюджета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</si>
  <si>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</si>
  <si>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</si>
  <si>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</si>
  <si>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</si>
  <si>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</si>
  <si>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</si>
  <si>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</si>
  <si>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</si>
  <si>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</si>
  <si>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Акцизы на нефтепродукты</t>
  </si>
  <si>
    <t>Единица измерения                                                                                                                                                          тыс. руб.</t>
  </si>
  <si>
    <t>Обслуживание муниципального долга</t>
  </si>
  <si>
    <t>Прочие неналоговые доходы</t>
  </si>
  <si>
    <t>Утверждено на 2019  год</t>
  </si>
  <si>
    <t>Изменение остатков средств на 01.04.2019</t>
  </si>
  <si>
    <t xml:space="preserve"> за полугодие 2019 года</t>
  </si>
  <si>
    <t>Факт за 2 квртал 2019 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</si>
</sst>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tabSelected="1" zoomScale="115" zoomScaleNormal="115" zoomScalePageLayoutView="0" workbookViewId="0" topLeftCell="A28">
      <selection activeCell="B7" sqref="B7"/>
    </sheetView>
  </sheetViews>
  <sheetFormatPr defaultColWidth="9.140625" defaultRowHeight="12.75" customHeight="1"/>
  <cols>
    <col min="1" max="1" width="41.574218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3.00390625" style="0" customWidth="1"/>
    <col min="6" max="6" width="11.42187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15">
      <c r="A2" s="23" t="s">
        <v>51</v>
      </c>
      <c r="B2" s="23"/>
      <c r="C2" s="23"/>
      <c r="D2" s="23"/>
      <c r="E2" s="23"/>
      <c r="F2" s="23"/>
    </row>
    <row r="3" spans="1:6" ht="12.75" customHeight="1">
      <c r="A3" s="22"/>
      <c r="B3" s="22"/>
      <c r="C3" s="22"/>
      <c r="D3" s="22"/>
      <c r="E3" s="22"/>
      <c r="F3" s="22"/>
    </row>
    <row r="4" spans="1:7" ht="12.75">
      <c r="A4" s="21" t="s">
        <v>46</v>
      </c>
      <c r="B4" s="21"/>
      <c r="C4" s="21"/>
      <c r="D4" s="21"/>
      <c r="E4" s="21"/>
      <c r="F4" s="21"/>
      <c r="G4" s="1"/>
    </row>
    <row r="5" spans="1:6" ht="52.5">
      <c r="A5" s="2" t="s">
        <v>1</v>
      </c>
      <c r="B5" s="18" t="s">
        <v>49</v>
      </c>
      <c r="C5" s="18" t="s">
        <v>2</v>
      </c>
      <c r="D5" s="18" t="s">
        <v>52</v>
      </c>
      <c r="E5" s="2" t="s">
        <v>43</v>
      </c>
      <c r="F5" s="2" t="s">
        <v>44</v>
      </c>
    </row>
    <row r="6" spans="1:6" ht="12.75">
      <c r="A6" s="16" t="s">
        <v>37</v>
      </c>
      <c r="B6" s="19" t="s">
        <v>38</v>
      </c>
      <c r="C6" s="19" t="s">
        <v>39</v>
      </c>
      <c r="D6" s="19" t="s">
        <v>40</v>
      </c>
      <c r="E6" s="16" t="s">
        <v>41</v>
      </c>
      <c r="F6" s="16" t="s">
        <v>42</v>
      </c>
    </row>
    <row r="7" spans="1:6" ht="12.75">
      <c r="A7" s="3" t="s">
        <v>3</v>
      </c>
      <c r="B7" s="24">
        <f>B8+B26</f>
        <v>843943.08</v>
      </c>
      <c r="C7" s="24">
        <f>C8+C26</f>
        <v>397265.58999999997</v>
      </c>
      <c r="D7" s="24">
        <f>D8+D26</f>
        <v>384295.58999999997</v>
      </c>
      <c r="E7" s="4">
        <f>D7-C7</f>
        <v>-12970</v>
      </c>
      <c r="F7" s="7">
        <f>D7/C7*100</f>
        <v>96.73518161993341</v>
      </c>
    </row>
    <row r="8" spans="1:6" ht="12.75">
      <c r="A8" s="9" t="s">
        <v>21</v>
      </c>
      <c r="B8" s="4">
        <f>SUM(B9:B25)</f>
        <v>214633.21</v>
      </c>
      <c r="C8" s="4">
        <f>SUM(C9:C25)</f>
        <v>99240.20999999999</v>
      </c>
      <c r="D8" s="4">
        <f>SUM(D9:D25)</f>
        <v>99519.53</v>
      </c>
      <c r="E8" s="4">
        <f>D8-C8</f>
        <v>279.320000000007</v>
      </c>
      <c r="F8" s="7">
        <f>D8/C8*100</f>
        <v>100.28145849348769</v>
      </c>
    </row>
    <row r="9" spans="1:6" ht="12.75">
      <c r="A9" s="10" t="s">
        <v>6</v>
      </c>
      <c r="B9" s="11">
        <v>102047.54</v>
      </c>
      <c r="C9" s="11">
        <v>48876.65</v>
      </c>
      <c r="D9" s="11">
        <v>48876.62</v>
      </c>
      <c r="E9" s="11">
        <f>D9-C9</f>
        <v>-0.029999999998835847</v>
      </c>
      <c r="F9" s="13">
        <f>D9/C9*100</f>
        <v>99.99993862099797</v>
      </c>
    </row>
    <row r="10" spans="1:6" ht="12.75">
      <c r="A10" s="10" t="s">
        <v>45</v>
      </c>
      <c r="B10" s="11">
        <v>4472.87</v>
      </c>
      <c r="C10" s="11">
        <v>1914.65</v>
      </c>
      <c r="D10" s="11">
        <v>1919.34</v>
      </c>
      <c r="E10" s="11">
        <f aca="true" t="shared" si="0" ref="E10:E25">D10-C10</f>
        <v>4.689999999999827</v>
      </c>
      <c r="F10" s="13">
        <f aca="true" t="shared" si="1" ref="F10:F24">D10/C10*100</f>
        <v>100.2449533857363</v>
      </c>
    </row>
    <row r="11" spans="1:6" ht="26.25">
      <c r="A11" s="10" t="s">
        <v>7</v>
      </c>
      <c r="B11" s="11">
        <v>15994.66</v>
      </c>
      <c r="C11" s="11">
        <v>8765.08</v>
      </c>
      <c r="D11" s="11">
        <v>7877.08</v>
      </c>
      <c r="E11" s="11">
        <f t="shared" si="0"/>
        <v>-888</v>
      </c>
      <c r="F11" s="13">
        <f t="shared" si="1"/>
        <v>89.86888881790011</v>
      </c>
    </row>
    <row r="12" spans="1:6" ht="12.75">
      <c r="A12" s="10" t="s">
        <v>8</v>
      </c>
      <c r="B12" s="11">
        <v>142</v>
      </c>
      <c r="C12" s="11">
        <v>42.6</v>
      </c>
      <c r="D12" s="11">
        <v>210.58</v>
      </c>
      <c r="E12" s="11">
        <f t="shared" si="0"/>
        <v>167.98000000000002</v>
      </c>
      <c r="F12" s="13">
        <f t="shared" si="1"/>
        <v>494.3192488262911</v>
      </c>
    </row>
    <row r="13" spans="1:6" ht="39.75" customHeight="1">
      <c r="A13" s="10" t="s">
        <v>36</v>
      </c>
      <c r="B13" s="11">
        <v>728.9</v>
      </c>
      <c r="C13" s="11">
        <v>377.57</v>
      </c>
      <c r="D13" s="11">
        <v>365.06</v>
      </c>
      <c r="E13" s="11">
        <f t="shared" si="0"/>
        <v>-12.509999999999991</v>
      </c>
      <c r="F13" s="13">
        <f t="shared" si="1"/>
        <v>96.68670710067008</v>
      </c>
    </row>
    <row r="14" spans="1:6" ht="12.75">
      <c r="A14" s="10" t="s">
        <v>9</v>
      </c>
      <c r="B14" s="11">
        <v>5481.84</v>
      </c>
      <c r="C14" s="11">
        <v>3716.69</v>
      </c>
      <c r="D14" s="11">
        <v>3399.9</v>
      </c>
      <c r="E14" s="11">
        <f t="shared" si="0"/>
        <v>-316.78999999999996</v>
      </c>
      <c r="F14" s="13">
        <f t="shared" si="1"/>
        <v>91.47655575256478</v>
      </c>
    </row>
    <row r="15" spans="1:6" ht="12.75">
      <c r="A15" s="10" t="s">
        <v>10</v>
      </c>
      <c r="B15" s="11">
        <v>12681.24</v>
      </c>
      <c r="C15" s="11">
        <v>1610.52</v>
      </c>
      <c r="D15" s="11">
        <v>1299.84</v>
      </c>
      <c r="E15" s="11">
        <f t="shared" si="0"/>
        <v>-310.68000000000006</v>
      </c>
      <c r="F15" s="13">
        <f t="shared" si="1"/>
        <v>80.70933611504358</v>
      </c>
    </row>
    <row r="16" spans="1:6" ht="12.75">
      <c r="A16" s="10" t="s">
        <v>19</v>
      </c>
      <c r="B16" s="11">
        <v>3907.6</v>
      </c>
      <c r="C16" s="11">
        <v>1917.62</v>
      </c>
      <c r="D16" s="11">
        <v>2001.23</v>
      </c>
      <c r="E16" s="11">
        <f t="shared" si="0"/>
        <v>83.61000000000013</v>
      </c>
      <c r="F16" s="13">
        <f t="shared" si="1"/>
        <v>104.36009219761996</v>
      </c>
    </row>
    <row r="17" spans="1:6" ht="26.25">
      <c r="A17" s="10" t="s">
        <v>11</v>
      </c>
      <c r="B17" s="11">
        <v>59081.13</v>
      </c>
      <c r="C17" s="11">
        <v>26763.25</v>
      </c>
      <c r="D17" s="11">
        <v>26743.06</v>
      </c>
      <c r="E17" s="11">
        <f t="shared" si="0"/>
        <v>-20.18999999999869</v>
      </c>
      <c r="F17" s="13">
        <f t="shared" si="1"/>
        <v>99.92456073160024</v>
      </c>
    </row>
    <row r="18" spans="1:6" ht="12.75">
      <c r="A18" s="12" t="s">
        <v>12</v>
      </c>
      <c r="B18" s="11">
        <v>17.59</v>
      </c>
      <c r="C18" s="11">
        <v>8.8</v>
      </c>
      <c r="D18" s="11">
        <v>223.23</v>
      </c>
      <c r="E18" s="11">
        <f t="shared" si="0"/>
        <v>214.42999999999998</v>
      </c>
      <c r="F18" s="13">
        <f t="shared" si="1"/>
        <v>2536.704545454545</v>
      </c>
    </row>
    <row r="19" spans="1:6" ht="26.25">
      <c r="A19" s="10" t="s">
        <v>13</v>
      </c>
      <c r="B19" s="11">
        <v>0</v>
      </c>
      <c r="C19" s="11">
        <v>0</v>
      </c>
      <c r="D19" s="11">
        <v>0</v>
      </c>
      <c r="E19" s="11">
        <f t="shared" si="0"/>
        <v>0</v>
      </c>
      <c r="F19" s="13"/>
    </row>
    <row r="20" spans="1:6" ht="26.25">
      <c r="A20" s="10" t="s">
        <v>14</v>
      </c>
      <c r="B20" s="11">
        <v>676.66</v>
      </c>
      <c r="C20" s="11">
        <v>560.83</v>
      </c>
      <c r="D20" s="11">
        <v>560.83</v>
      </c>
      <c r="E20" s="11">
        <f t="shared" si="0"/>
        <v>0</v>
      </c>
      <c r="F20" s="13">
        <f t="shared" si="1"/>
        <v>100</v>
      </c>
    </row>
    <row r="21" spans="1:6" ht="12.75">
      <c r="A21" s="10" t="s">
        <v>15</v>
      </c>
      <c r="B21" s="11">
        <v>1617.37</v>
      </c>
      <c r="C21" s="11">
        <v>1390.65</v>
      </c>
      <c r="D21" s="11">
        <v>1522.98</v>
      </c>
      <c r="E21" s="11">
        <f t="shared" si="0"/>
        <v>132.32999999999993</v>
      </c>
      <c r="F21" s="13">
        <f t="shared" si="1"/>
        <v>109.51569409988136</v>
      </c>
    </row>
    <row r="22" spans="1:6" ht="12.75">
      <c r="A22" s="10" t="s">
        <v>16</v>
      </c>
      <c r="B22" s="11">
        <v>1035.11</v>
      </c>
      <c r="C22" s="11">
        <v>969.86</v>
      </c>
      <c r="D22" s="11">
        <v>969.86</v>
      </c>
      <c r="E22" s="11">
        <f t="shared" si="0"/>
        <v>0</v>
      </c>
      <c r="F22" s="13">
        <f t="shared" si="1"/>
        <v>100</v>
      </c>
    </row>
    <row r="23" spans="1:6" ht="12.75">
      <c r="A23" s="10" t="s">
        <v>17</v>
      </c>
      <c r="B23" s="11">
        <v>3422.51</v>
      </c>
      <c r="C23" s="11">
        <v>964.9</v>
      </c>
      <c r="D23" s="11">
        <v>975.94</v>
      </c>
      <c r="E23" s="11">
        <f t="shared" si="0"/>
        <v>11.040000000000077</v>
      </c>
      <c r="F23" s="13">
        <f t="shared" si="1"/>
        <v>101.14416001658203</v>
      </c>
    </row>
    <row r="24" spans="1:6" ht="12.75">
      <c r="A24" s="10" t="s">
        <v>20</v>
      </c>
      <c r="B24" s="11">
        <v>3326.19</v>
      </c>
      <c r="C24" s="11">
        <v>1360.54</v>
      </c>
      <c r="D24" s="11">
        <v>2573.38</v>
      </c>
      <c r="E24" s="11">
        <f t="shared" si="0"/>
        <v>1212.8400000000001</v>
      </c>
      <c r="F24" s="13">
        <f t="shared" si="1"/>
        <v>189.14401634645068</v>
      </c>
    </row>
    <row r="25" spans="1:6" ht="12.75">
      <c r="A25" s="10" t="s">
        <v>48</v>
      </c>
      <c r="B25" s="11">
        <v>0</v>
      </c>
      <c r="C25" s="11">
        <v>0</v>
      </c>
      <c r="D25" s="11">
        <v>0.6</v>
      </c>
      <c r="E25" s="11">
        <f t="shared" si="0"/>
        <v>0.6</v>
      </c>
      <c r="F25" s="13"/>
    </row>
    <row r="26" spans="1:6" ht="12.75">
      <c r="A26" s="9" t="s">
        <v>22</v>
      </c>
      <c r="B26" s="4">
        <v>629309.87</v>
      </c>
      <c r="C26" s="4">
        <v>298025.38</v>
      </c>
      <c r="D26" s="4">
        <f>284601.85+174.21</f>
        <v>284776.06</v>
      </c>
      <c r="E26" s="4">
        <f>D26-C26</f>
        <v>-13249.320000000007</v>
      </c>
      <c r="F26" s="7">
        <f>D26/C26*100</f>
        <v>95.55429809367241</v>
      </c>
    </row>
    <row r="27" spans="1:6" ht="12.75">
      <c r="A27" s="10" t="s">
        <v>35</v>
      </c>
      <c r="B27" s="11">
        <v>108825</v>
      </c>
      <c r="C27" s="11">
        <v>59853.9</v>
      </c>
      <c r="D27" s="11">
        <v>59853.9</v>
      </c>
      <c r="E27" s="11">
        <f>D27-C27</f>
        <v>0</v>
      </c>
      <c r="F27" s="13">
        <f>D27/C27*100</f>
        <v>100</v>
      </c>
    </row>
    <row r="28" spans="1:6" ht="12.75">
      <c r="A28" s="3" t="s">
        <v>4</v>
      </c>
      <c r="B28" s="24">
        <f>SUM(B29:B39)</f>
        <v>882351.62</v>
      </c>
      <c r="C28" s="24">
        <f>SUM(C29:C39)</f>
        <v>410672.25999999995</v>
      </c>
      <c r="D28" s="24">
        <f>SUM(D29:D39)</f>
        <v>373549.12</v>
      </c>
      <c r="E28" s="5">
        <f>D28-C28</f>
        <v>-37123.139999999956</v>
      </c>
      <c r="F28" s="7">
        <f>D28/C28*100</f>
        <v>90.96039747120977</v>
      </c>
    </row>
    <row r="29" spans="1:6" ht="12.75">
      <c r="A29" s="15" t="s">
        <v>23</v>
      </c>
      <c r="B29" s="20">
        <v>92725.41</v>
      </c>
      <c r="C29" s="20">
        <v>34354.55</v>
      </c>
      <c r="D29" s="20">
        <v>32205.86</v>
      </c>
      <c r="E29" s="11">
        <f aca="true" t="shared" si="2" ref="E29:E39">D29-C29</f>
        <v>-2148.6900000000023</v>
      </c>
      <c r="F29" s="13">
        <f>D29/C29*100</f>
        <v>93.74554462218249</v>
      </c>
    </row>
    <row r="30" spans="1:6" ht="26.25">
      <c r="A30" s="15" t="s">
        <v>24</v>
      </c>
      <c r="B30" s="20">
        <v>2929.2</v>
      </c>
      <c r="C30" s="20">
        <v>1485.69</v>
      </c>
      <c r="D30" s="20">
        <v>1453.29</v>
      </c>
      <c r="E30" s="11">
        <f t="shared" si="2"/>
        <v>-32.40000000000009</v>
      </c>
      <c r="F30" s="13">
        <f aca="true" t="shared" si="3" ref="F30:F39">D30/C30*100</f>
        <v>97.81919512145872</v>
      </c>
    </row>
    <row r="31" spans="1:6" ht="12.75">
      <c r="A31" s="15" t="s">
        <v>25</v>
      </c>
      <c r="B31" s="20">
        <f>73389.07-83.43</f>
        <v>73305.64000000001</v>
      </c>
      <c r="C31" s="20">
        <v>15812.97</v>
      </c>
      <c r="D31" s="20">
        <v>13387.46</v>
      </c>
      <c r="E31" s="11">
        <f t="shared" si="2"/>
        <v>-2425.51</v>
      </c>
      <c r="F31" s="13">
        <f t="shared" si="3"/>
        <v>84.66126224232386</v>
      </c>
    </row>
    <row r="32" spans="1:6" ht="12.75">
      <c r="A32" s="15" t="s">
        <v>26</v>
      </c>
      <c r="B32" s="20">
        <v>55449.08</v>
      </c>
      <c r="C32" s="20">
        <v>14200.22</v>
      </c>
      <c r="D32" s="20">
        <v>8995.2</v>
      </c>
      <c r="E32" s="11">
        <f t="shared" si="2"/>
        <v>-5205.019999999999</v>
      </c>
      <c r="F32" s="13">
        <f t="shared" si="3"/>
        <v>63.3454974641238</v>
      </c>
    </row>
    <row r="33" spans="1:6" ht="12.75" customHeight="1">
      <c r="A33" s="15" t="s">
        <v>27</v>
      </c>
      <c r="B33" s="20">
        <v>502974.37</v>
      </c>
      <c r="C33" s="20">
        <v>263484.54</v>
      </c>
      <c r="D33" s="20">
        <v>256137.38</v>
      </c>
      <c r="E33" s="11">
        <f t="shared" si="2"/>
        <v>-7347.159999999974</v>
      </c>
      <c r="F33" s="13">
        <f t="shared" si="3"/>
        <v>97.2115403810789</v>
      </c>
    </row>
    <row r="34" spans="1:6" ht="12.75" customHeight="1">
      <c r="A34" s="15" t="s">
        <v>28</v>
      </c>
      <c r="B34" s="20">
        <f>37238.6-4345</f>
        <v>32893.6</v>
      </c>
      <c r="C34" s="20">
        <v>15853.23</v>
      </c>
      <c r="D34" s="20">
        <v>15731.07</v>
      </c>
      <c r="E34" s="11">
        <f t="shared" si="2"/>
        <v>-122.15999999999985</v>
      </c>
      <c r="F34" s="13">
        <f t="shared" si="3"/>
        <v>99.22943147863243</v>
      </c>
    </row>
    <row r="35" spans="1:6" ht="12.75" customHeight="1">
      <c r="A35" s="15" t="s">
        <v>29</v>
      </c>
      <c r="B35" s="20">
        <v>665.85</v>
      </c>
      <c r="C35" s="20">
        <v>665.85</v>
      </c>
      <c r="D35" s="20">
        <v>0</v>
      </c>
      <c r="E35" s="11">
        <f t="shared" si="2"/>
        <v>-665.85</v>
      </c>
      <c r="F35" s="13">
        <f t="shared" si="3"/>
        <v>0</v>
      </c>
    </row>
    <row r="36" spans="1:6" ht="12.75" customHeight="1">
      <c r="A36" s="15" t="s">
        <v>30</v>
      </c>
      <c r="B36" s="20">
        <v>55433.3</v>
      </c>
      <c r="C36" s="20">
        <v>36264.08</v>
      </c>
      <c r="D36" s="20">
        <v>17277.06</v>
      </c>
      <c r="E36" s="11">
        <f t="shared" si="2"/>
        <v>-18987.02</v>
      </c>
      <c r="F36" s="13">
        <f t="shared" si="3"/>
        <v>47.64235022644998</v>
      </c>
    </row>
    <row r="37" spans="1:6" ht="12.75" customHeight="1">
      <c r="A37" s="15" t="s">
        <v>31</v>
      </c>
      <c r="B37" s="20">
        <v>10649.3</v>
      </c>
      <c r="C37" s="20">
        <v>1971.86</v>
      </c>
      <c r="D37" s="20">
        <v>1782.87</v>
      </c>
      <c r="E37" s="11">
        <f t="shared" si="2"/>
        <v>-188.99</v>
      </c>
      <c r="F37" s="13">
        <f t="shared" si="3"/>
        <v>90.41564816974837</v>
      </c>
    </row>
    <row r="38" spans="1:6" ht="12.75" customHeight="1">
      <c r="A38" s="15" t="s">
        <v>47</v>
      </c>
      <c r="B38" s="20">
        <v>0</v>
      </c>
      <c r="C38" s="20">
        <v>0</v>
      </c>
      <c r="D38" s="20">
        <v>0</v>
      </c>
      <c r="E38" s="11">
        <f t="shared" si="2"/>
        <v>0</v>
      </c>
      <c r="F38" s="13"/>
    </row>
    <row r="39" spans="1:6" ht="12.75">
      <c r="A39" s="15" t="s">
        <v>32</v>
      </c>
      <c r="B39" s="20">
        <v>55325.87</v>
      </c>
      <c r="C39" s="20">
        <v>26579.27</v>
      </c>
      <c r="D39" s="20">
        <v>26578.93</v>
      </c>
      <c r="E39" s="11">
        <f t="shared" si="2"/>
        <v>-0.3400000000001455</v>
      </c>
      <c r="F39" s="13">
        <f t="shared" si="3"/>
        <v>99.99872080760683</v>
      </c>
    </row>
    <row r="40" spans="1:6" ht="12.75" customHeight="1">
      <c r="A40" s="6" t="s">
        <v>33</v>
      </c>
      <c r="B40" s="8">
        <f>B7-B28</f>
        <v>-38408.54000000004</v>
      </c>
      <c r="C40" s="8">
        <f>C7-C28</f>
        <v>-13406.669999999984</v>
      </c>
      <c r="D40" s="8">
        <f>D7-D28</f>
        <v>10746.469999999972</v>
      </c>
      <c r="E40" s="4"/>
      <c r="F40" s="7"/>
    </row>
    <row r="41" spans="1:6" ht="22.5">
      <c r="A41" s="6" t="s">
        <v>5</v>
      </c>
      <c r="B41" s="8">
        <f>B42+B43+B44</f>
        <v>38408.54</v>
      </c>
      <c r="C41" s="8">
        <f>C42+C43+C44</f>
        <v>13406.67</v>
      </c>
      <c r="D41" s="8">
        <f>D42+D43+D44</f>
        <v>-10746.47</v>
      </c>
      <c r="E41" s="4"/>
      <c r="F41" s="7"/>
    </row>
    <row r="42" spans="1:6" ht="12.75" customHeight="1">
      <c r="A42" s="15" t="s">
        <v>18</v>
      </c>
      <c r="B42" s="14">
        <v>0</v>
      </c>
      <c r="C42" s="14">
        <v>0</v>
      </c>
      <c r="D42" s="17">
        <v>0</v>
      </c>
      <c r="E42" s="11"/>
      <c r="F42" s="13"/>
    </row>
    <row r="43" spans="1:6" ht="12.75" customHeight="1">
      <c r="A43" s="15" t="s">
        <v>34</v>
      </c>
      <c r="B43" s="14">
        <v>0</v>
      </c>
      <c r="C43" s="14">
        <v>0</v>
      </c>
      <c r="D43" s="17">
        <v>0</v>
      </c>
      <c r="E43" s="11"/>
      <c r="F43" s="13"/>
    </row>
    <row r="44" spans="1:6" ht="12.75" customHeight="1">
      <c r="A44" s="15" t="s">
        <v>50</v>
      </c>
      <c r="B44" s="14">
        <v>38408.54</v>
      </c>
      <c r="C44" s="14">
        <v>13406.67</v>
      </c>
      <c r="D44" s="17">
        <v>-10746.47</v>
      </c>
      <c r="E44" s="11"/>
      <c r="F44" s="13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fau-1</cp:lastModifiedBy>
  <cp:lastPrinted>2016-05-17T09:35:55Z</cp:lastPrinted>
  <dcterms:created xsi:type="dcterms:W3CDTF">2002-03-11T10:22:12Z</dcterms:created>
  <dcterms:modified xsi:type="dcterms:W3CDTF">2019-07-29T03:33:14Z</dcterms:modified>
  <cp:category/>
  <cp:version/>
  <cp:contentType/>
  <cp:contentStatus/>
</cp:coreProperties>
</file>