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15" windowWidth="15210" windowHeight="7575" activeTab="0"/>
  </bookViews>
  <sheets>
    <sheet name="Г-18" sheetId="1" r:id="rId1"/>
  </sheets>
  <definedNames>
    <definedName name="_xlnm.Print_Titles" localSheetId="0">'Г-18'!$10:$10</definedName>
  </definedNames>
  <calcPr fullCalcOnLoad="1"/>
</workbook>
</file>

<file path=xl/sharedStrings.xml><?xml version="1.0" encoding="utf-8"?>
<sst xmlns="http://schemas.openxmlformats.org/spreadsheetml/2006/main" count="209" uniqueCount="54">
  <si>
    <t>Фактически занято должностей</t>
  </si>
  <si>
    <t>Аппарат администрации Осинского муниципального района</t>
  </si>
  <si>
    <t>ЗАГС</t>
  </si>
  <si>
    <t>Управление образования администрации Осинского муниципального района</t>
  </si>
  <si>
    <t>Финансово-аналитическое управление администрации Осинского муниципального района</t>
  </si>
  <si>
    <t>Управление развития инфраструктуры администрации Осинского муниципального района</t>
  </si>
  <si>
    <t>в том числе:</t>
  </si>
  <si>
    <t>Наименование показателей</t>
  </si>
  <si>
    <t>Всего расходов</t>
  </si>
  <si>
    <t>(тыс. руб.)</t>
  </si>
  <si>
    <t>Высшее должностное лицо ОМС</t>
  </si>
  <si>
    <t>Всего (единиц)</t>
  </si>
  <si>
    <t>Высшие</t>
  </si>
  <si>
    <t xml:space="preserve">Всего расходов </t>
  </si>
  <si>
    <t>Главные</t>
  </si>
  <si>
    <t>Ведущие</t>
  </si>
  <si>
    <t xml:space="preserve">Старшие </t>
  </si>
  <si>
    <t>Младшие</t>
  </si>
  <si>
    <t>Контрольно-счетная палата</t>
  </si>
  <si>
    <t>Утверждено по штатному расписанию</t>
  </si>
  <si>
    <t>Управление экономического развития администрации Осинского муниципального района</t>
  </si>
  <si>
    <t>ВСЕГО по муниц.району</t>
  </si>
  <si>
    <t>ВСЕГО численность</t>
  </si>
  <si>
    <t>Выборные должности</t>
  </si>
  <si>
    <t>Муниципальные служащие</t>
  </si>
  <si>
    <t>Группы должностей муниц. служащих, численность немуниц. служащих, др. работников</t>
  </si>
  <si>
    <t>212 - прочие выплаты</t>
  </si>
  <si>
    <t>прочие расходы</t>
  </si>
  <si>
    <t>прочие  расходы</t>
  </si>
  <si>
    <t>Председатель представительного органа муниципального образования</t>
  </si>
  <si>
    <t>Средняя заработная плата муниципальных служащих</t>
  </si>
  <si>
    <t xml:space="preserve">Информация о расходах на содержание органов местного самоуправления </t>
  </si>
  <si>
    <t>не муниц.служ</t>
  </si>
  <si>
    <t>Немуниц. служащие</t>
  </si>
  <si>
    <t>Комитет имущественных и земельных отношений администрации Осинского муниципального района</t>
  </si>
  <si>
    <t>Администрация Осинского муниципального района</t>
  </si>
  <si>
    <t>211 - зарплата муниципальных служащих</t>
  </si>
  <si>
    <t>211 - зарплата немуниципальных служащих</t>
  </si>
  <si>
    <t>213 - начисл. на оплату труда муниципальных служащих</t>
  </si>
  <si>
    <t>213 - начисл. на оплату труда немуниципальных служащих</t>
  </si>
  <si>
    <t>в том числе: муниц.служ.:</t>
  </si>
  <si>
    <t>Г-20</t>
  </si>
  <si>
    <t>Земское собрание Осинского муниципального района</t>
  </si>
  <si>
    <t>представительские расходы</t>
  </si>
  <si>
    <t>211 - заработная плата</t>
  </si>
  <si>
    <t>213 - начисления на оплату труда</t>
  </si>
  <si>
    <t>310 - увеличение стоимости основных средств</t>
  </si>
  <si>
    <t>Управление социального развития администрации Осинского муниципального района</t>
  </si>
  <si>
    <t xml:space="preserve">Начальник финансово-аналитического управления                                                                Л.П. Кузнецова                </t>
  </si>
  <si>
    <t xml:space="preserve">Денежное содержание муниципальных служащих </t>
  </si>
  <si>
    <t>Численность (штатные единицы)</t>
  </si>
  <si>
    <t>за 2017 год</t>
  </si>
  <si>
    <t>Утверждено    на 2017 год</t>
  </si>
  <si>
    <t>Кассовые расходы за 2017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</si>
</sst>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0_р_."/>
    <numFmt numFmtId="182" formatCode="dd/mm/yy;@"/>
  </numFmts>
  <fonts count="4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 wrapText="1"/>
      <protection/>
    </xf>
    <xf numFmtId="178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PageLayoutView="0" workbookViewId="0" topLeftCell="A97">
      <selection activeCell="C98" sqref="C98"/>
    </sheetView>
  </sheetViews>
  <sheetFormatPr defaultColWidth="9.140625" defaultRowHeight="12.75"/>
  <cols>
    <col min="1" max="1" width="30.00390625" style="8" customWidth="1"/>
    <col min="2" max="2" width="14.57421875" style="8" customWidth="1"/>
    <col min="3" max="3" width="14.28125" style="8" customWidth="1"/>
    <col min="4" max="4" width="21.28125" style="8" customWidth="1"/>
    <col min="5" max="5" width="15.8515625" style="8" customWidth="1"/>
    <col min="6" max="6" width="15.7109375" style="8" customWidth="1"/>
    <col min="7" max="16384" width="9.140625" style="8" customWidth="1"/>
  </cols>
  <sheetData>
    <row r="1" spans="1:6" s="4" customFormat="1" ht="18" customHeight="1">
      <c r="A1" s="3"/>
      <c r="F1" s="21" t="s">
        <v>41</v>
      </c>
    </row>
    <row r="2" spans="1:6" s="4" customFormat="1" ht="9" customHeight="1">
      <c r="A2" s="3"/>
      <c r="F2" s="3"/>
    </row>
    <row r="3" spans="1:8" s="4" customFormat="1" ht="18" customHeight="1">
      <c r="A3" s="37" t="s">
        <v>31</v>
      </c>
      <c r="B3" s="38"/>
      <c r="C3" s="38"/>
      <c r="D3" s="38"/>
      <c r="E3" s="38"/>
      <c r="F3" s="38"/>
      <c r="H3" s="5"/>
    </row>
    <row r="4" spans="1:8" s="4" customFormat="1" ht="18" customHeight="1">
      <c r="A4" s="37" t="s">
        <v>51</v>
      </c>
      <c r="B4" s="37"/>
      <c r="C4" s="37"/>
      <c r="D4" s="37"/>
      <c r="E4" s="37"/>
      <c r="F4" s="37"/>
      <c r="H4" s="5"/>
    </row>
    <row r="5" spans="1:6" s="4" customFormat="1" ht="9.75" customHeight="1">
      <c r="A5" s="6"/>
      <c r="B5" s="7"/>
      <c r="C5" s="7"/>
      <c r="D5" s="7"/>
      <c r="E5" s="7"/>
      <c r="F5" s="7"/>
    </row>
    <row r="6" spans="1:6" ht="15.75" customHeight="1">
      <c r="A6" s="49" t="s">
        <v>7</v>
      </c>
      <c r="B6" s="39" t="s">
        <v>8</v>
      </c>
      <c r="C6" s="40"/>
      <c r="D6" s="41" t="s">
        <v>25</v>
      </c>
      <c r="E6" s="43" t="s">
        <v>50</v>
      </c>
      <c r="F6" s="43"/>
    </row>
    <row r="7" spans="1:6" ht="16.5" customHeight="1">
      <c r="A7" s="50"/>
      <c r="B7" s="41" t="s">
        <v>9</v>
      </c>
      <c r="C7" s="43"/>
      <c r="D7" s="42"/>
      <c r="E7" s="42"/>
      <c r="F7" s="42"/>
    </row>
    <row r="8" spans="1:6" ht="37.5" customHeight="1">
      <c r="A8" s="50"/>
      <c r="B8" s="44" t="s">
        <v>52</v>
      </c>
      <c r="C8" s="42" t="s">
        <v>53</v>
      </c>
      <c r="D8" s="42"/>
      <c r="E8" s="42" t="s">
        <v>19</v>
      </c>
      <c r="F8" s="42" t="s">
        <v>0</v>
      </c>
    </row>
    <row r="9" spans="1:6" ht="27" customHeight="1">
      <c r="A9" s="43"/>
      <c r="B9" s="42"/>
      <c r="C9" s="42"/>
      <c r="D9" s="42"/>
      <c r="E9" s="42"/>
      <c r="F9" s="42"/>
    </row>
    <row r="10" spans="1:6" ht="13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</row>
    <row r="11" spans="1:6" ht="15.75">
      <c r="A11" s="48" t="s">
        <v>10</v>
      </c>
      <c r="B11" s="48"/>
      <c r="C11" s="48"/>
      <c r="D11" s="48"/>
      <c r="E11" s="48"/>
      <c r="F11" s="48"/>
    </row>
    <row r="12" spans="1:6" ht="15.75">
      <c r="A12" s="10" t="s">
        <v>8</v>
      </c>
      <c r="B12" s="22">
        <f>B14+B15+B16</f>
        <v>1392.6000000000001</v>
      </c>
      <c r="C12" s="22">
        <f>C14+C15+C16</f>
        <v>1380.7000000000003</v>
      </c>
      <c r="D12" s="10" t="s">
        <v>11</v>
      </c>
      <c r="E12" s="2">
        <f>E14</f>
        <v>1</v>
      </c>
      <c r="F12" s="2">
        <f>F14</f>
        <v>1</v>
      </c>
    </row>
    <row r="13" spans="1:6" ht="15.75">
      <c r="A13" s="10" t="s">
        <v>6</v>
      </c>
      <c r="B13" s="22"/>
      <c r="C13" s="22"/>
      <c r="D13" s="10" t="s">
        <v>6</v>
      </c>
      <c r="E13" s="2"/>
      <c r="F13" s="2"/>
    </row>
    <row r="14" spans="1:6" ht="15.75">
      <c r="A14" s="11" t="s">
        <v>44</v>
      </c>
      <c r="B14" s="22">
        <v>1063.7</v>
      </c>
      <c r="C14" s="22">
        <v>1063.7</v>
      </c>
      <c r="D14" s="10" t="s">
        <v>12</v>
      </c>
      <c r="E14" s="2">
        <v>1</v>
      </c>
      <c r="F14" s="2">
        <v>1</v>
      </c>
    </row>
    <row r="15" spans="1:6" ht="15.75">
      <c r="A15" s="11" t="s">
        <v>26</v>
      </c>
      <c r="B15" s="22">
        <v>12.9</v>
      </c>
      <c r="C15" s="22">
        <v>12.9</v>
      </c>
      <c r="D15" s="10"/>
      <c r="E15" s="2"/>
      <c r="F15" s="2"/>
    </row>
    <row r="16" spans="1:6" ht="31.5">
      <c r="A16" s="11" t="s">
        <v>45</v>
      </c>
      <c r="B16" s="22">
        <v>316</v>
      </c>
      <c r="C16" s="22">
        <v>304.1</v>
      </c>
      <c r="D16" s="10"/>
      <c r="E16" s="2"/>
      <c r="F16" s="2"/>
    </row>
    <row r="17" spans="1:6" ht="15.75">
      <c r="A17" s="48" t="s">
        <v>1</v>
      </c>
      <c r="B17" s="48"/>
      <c r="C17" s="48"/>
      <c r="D17" s="48"/>
      <c r="E17" s="48"/>
      <c r="F17" s="48"/>
    </row>
    <row r="18" spans="1:6" ht="15.75">
      <c r="A18" s="10" t="s">
        <v>13</v>
      </c>
      <c r="B18" s="23">
        <f>B20+B21+B22+B23+B24+B25</f>
        <v>3720.8</v>
      </c>
      <c r="C18" s="23">
        <f>C20+C21+C22+C23+C24+C25</f>
        <v>3720.8</v>
      </c>
      <c r="D18" s="10" t="s">
        <v>11</v>
      </c>
      <c r="E18" s="2">
        <f>E20+E21+E22+E23+E24</f>
        <v>0</v>
      </c>
      <c r="F18" s="2">
        <f>F20+F21+F22+F23+F24</f>
        <v>0</v>
      </c>
    </row>
    <row r="19" spans="1:6" ht="15.75">
      <c r="A19" s="10" t="s">
        <v>6</v>
      </c>
      <c r="B19" s="22"/>
      <c r="C19" s="24"/>
      <c r="D19" s="10" t="s">
        <v>6</v>
      </c>
      <c r="E19" s="2"/>
      <c r="F19" s="2"/>
    </row>
    <row r="20" spans="1:6" ht="15.75">
      <c r="A20" s="11" t="s">
        <v>44</v>
      </c>
      <c r="B20" s="22">
        <v>1507.6</v>
      </c>
      <c r="C20" s="22">
        <v>1507.6</v>
      </c>
      <c r="D20" s="10" t="s">
        <v>12</v>
      </c>
      <c r="E20" s="2">
        <v>0</v>
      </c>
      <c r="F20" s="2">
        <v>0</v>
      </c>
    </row>
    <row r="21" spans="1:6" ht="15.75">
      <c r="A21" s="11" t="s">
        <v>26</v>
      </c>
      <c r="B21" s="22">
        <v>12.9</v>
      </c>
      <c r="C21" s="22">
        <v>12.9</v>
      </c>
      <c r="D21" s="10" t="s">
        <v>14</v>
      </c>
      <c r="E21" s="2">
        <v>0</v>
      </c>
      <c r="F21" s="2">
        <v>0</v>
      </c>
    </row>
    <row r="22" spans="1:6" ht="31.5">
      <c r="A22" s="11" t="s">
        <v>45</v>
      </c>
      <c r="B22" s="22">
        <v>631.1</v>
      </c>
      <c r="C22" s="22">
        <v>631.1</v>
      </c>
      <c r="D22" s="10" t="s">
        <v>15</v>
      </c>
      <c r="E22" s="2">
        <v>0</v>
      </c>
      <c r="F22" s="2">
        <v>0</v>
      </c>
    </row>
    <row r="23" spans="1:6" ht="31.5">
      <c r="A23" s="11" t="s">
        <v>46</v>
      </c>
      <c r="B23" s="22">
        <v>22.4</v>
      </c>
      <c r="C23" s="22">
        <v>22.4</v>
      </c>
      <c r="D23" s="12" t="s">
        <v>16</v>
      </c>
      <c r="E23" s="2">
        <v>0</v>
      </c>
      <c r="F23" s="2">
        <v>0</v>
      </c>
    </row>
    <row r="24" spans="1:6" ht="15.75">
      <c r="A24" s="10" t="s">
        <v>43</v>
      </c>
      <c r="B24" s="22">
        <v>491.5</v>
      </c>
      <c r="C24" s="22">
        <v>491.5</v>
      </c>
      <c r="D24" s="12" t="s">
        <v>17</v>
      </c>
      <c r="E24" s="2"/>
      <c r="F24" s="2"/>
    </row>
    <row r="25" spans="1:6" ht="15.75">
      <c r="A25" s="11" t="s">
        <v>27</v>
      </c>
      <c r="B25" s="22">
        <v>1055.3</v>
      </c>
      <c r="C25" s="22">
        <v>1055.3</v>
      </c>
      <c r="D25" s="10"/>
      <c r="E25" s="2"/>
      <c r="F25" s="2"/>
    </row>
    <row r="26" spans="1:6" ht="15.75">
      <c r="A26" s="48" t="s">
        <v>2</v>
      </c>
      <c r="B26" s="48"/>
      <c r="C26" s="48"/>
      <c r="D26" s="48"/>
      <c r="E26" s="48"/>
      <c r="F26" s="48"/>
    </row>
    <row r="27" spans="1:6" ht="15.75">
      <c r="A27" s="10" t="s">
        <v>13</v>
      </c>
      <c r="B27" s="22">
        <f>B29+B30+B31+B32+B33</f>
        <v>1458.6000000000001</v>
      </c>
      <c r="C27" s="22">
        <f>C29+C30+C31+C32+C33</f>
        <v>1397.4</v>
      </c>
      <c r="D27" s="10" t="s">
        <v>11</v>
      </c>
      <c r="E27" s="2">
        <f>E29+E30+E31+E32+E33</f>
        <v>3</v>
      </c>
      <c r="F27" s="2">
        <f>F29+F30+F31+F32+F33</f>
        <v>3</v>
      </c>
    </row>
    <row r="28" spans="1:6" ht="15.75">
      <c r="A28" s="10" t="s">
        <v>6</v>
      </c>
      <c r="B28" s="22"/>
      <c r="C28" s="22"/>
      <c r="D28" s="10" t="s">
        <v>6</v>
      </c>
      <c r="E28" s="2"/>
      <c r="F28" s="2"/>
    </row>
    <row r="29" spans="1:6" ht="15.75">
      <c r="A29" s="11" t="s">
        <v>44</v>
      </c>
      <c r="B29" s="22">
        <v>802</v>
      </c>
      <c r="C29" s="22">
        <v>780.3</v>
      </c>
      <c r="D29" s="10" t="s">
        <v>12</v>
      </c>
      <c r="E29" s="2"/>
      <c r="F29" s="2"/>
    </row>
    <row r="30" spans="1:6" ht="15.75">
      <c r="A30" s="11" t="s">
        <v>26</v>
      </c>
      <c r="B30" s="22">
        <v>3.7</v>
      </c>
      <c r="C30" s="22">
        <v>3.7</v>
      </c>
      <c r="D30" s="10" t="s">
        <v>14</v>
      </c>
      <c r="E30" s="2"/>
      <c r="F30" s="2"/>
    </row>
    <row r="31" spans="1:6" ht="31.5">
      <c r="A31" s="11" t="s">
        <v>45</v>
      </c>
      <c r="B31" s="22">
        <v>269.2</v>
      </c>
      <c r="C31" s="22">
        <v>229.8</v>
      </c>
      <c r="D31" s="10" t="s">
        <v>15</v>
      </c>
      <c r="E31" s="2">
        <v>1</v>
      </c>
      <c r="F31" s="2">
        <v>1</v>
      </c>
    </row>
    <row r="32" spans="1:6" ht="31.5">
      <c r="A32" s="11" t="s">
        <v>46</v>
      </c>
      <c r="B32" s="22">
        <v>43.2</v>
      </c>
      <c r="C32" s="22">
        <v>43.2</v>
      </c>
      <c r="D32" s="10" t="s">
        <v>16</v>
      </c>
      <c r="E32" s="2">
        <v>2</v>
      </c>
      <c r="F32" s="2">
        <v>2</v>
      </c>
    </row>
    <row r="33" spans="1:6" ht="15.75">
      <c r="A33" s="11" t="s">
        <v>28</v>
      </c>
      <c r="B33" s="22">
        <v>340.5</v>
      </c>
      <c r="C33" s="22">
        <v>340.4</v>
      </c>
      <c r="D33" s="10" t="s">
        <v>17</v>
      </c>
      <c r="E33" s="2"/>
      <c r="F33" s="2"/>
    </row>
    <row r="34" spans="1:6" ht="15.75">
      <c r="A34" s="45" t="s">
        <v>47</v>
      </c>
      <c r="B34" s="46"/>
      <c r="C34" s="46"/>
      <c r="D34" s="46"/>
      <c r="E34" s="46"/>
      <c r="F34" s="47"/>
    </row>
    <row r="35" spans="1:6" ht="15.75">
      <c r="A35" s="10" t="s">
        <v>13</v>
      </c>
      <c r="B35" s="23">
        <f>B37+B38+B39+B40+B41</f>
        <v>4094.2</v>
      </c>
      <c r="C35" s="23">
        <f>C37+C38+C39+C40+C41</f>
        <v>4093.1</v>
      </c>
      <c r="D35" s="10" t="s">
        <v>11</v>
      </c>
      <c r="E35" s="2">
        <f>E38+E39+E40</f>
        <v>9</v>
      </c>
      <c r="F35" s="2">
        <f>F38+F39+F40</f>
        <v>9</v>
      </c>
    </row>
    <row r="36" spans="1:6" ht="15.75">
      <c r="A36" s="10" t="s">
        <v>6</v>
      </c>
      <c r="B36" s="22"/>
      <c r="C36" s="22"/>
      <c r="D36" s="10" t="s">
        <v>6</v>
      </c>
      <c r="E36" s="2"/>
      <c r="F36" s="2"/>
    </row>
    <row r="37" spans="1:6" ht="15.75">
      <c r="A37" s="11" t="s">
        <v>44</v>
      </c>
      <c r="B37" s="22">
        <v>2846.6</v>
      </c>
      <c r="C37" s="22">
        <v>2846.6</v>
      </c>
      <c r="D37" s="10" t="s">
        <v>12</v>
      </c>
      <c r="E37" s="2"/>
      <c r="F37" s="2"/>
    </row>
    <row r="38" spans="1:6" ht="15.75">
      <c r="A38" s="11" t="s">
        <v>26</v>
      </c>
      <c r="B38" s="22">
        <v>26.1</v>
      </c>
      <c r="C38" s="22">
        <v>26.1</v>
      </c>
      <c r="D38" s="10" t="s">
        <v>14</v>
      </c>
      <c r="E38" s="2">
        <v>1</v>
      </c>
      <c r="F38" s="2">
        <v>1</v>
      </c>
    </row>
    <row r="39" spans="1:6" ht="31.5">
      <c r="A39" s="11" t="s">
        <v>45</v>
      </c>
      <c r="B39" s="22">
        <v>956.4</v>
      </c>
      <c r="C39" s="22">
        <v>956.4</v>
      </c>
      <c r="D39" s="10" t="s">
        <v>15</v>
      </c>
      <c r="E39" s="2">
        <v>3</v>
      </c>
      <c r="F39" s="2">
        <v>3</v>
      </c>
    </row>
    <row r="40" spans="1:6" ht="31.5">
      <c r="A40" s="11" t="s">
        <v>46</v>
      </c>
      <c r="B40" s="22">
        <v>15</v>
      </c>
      <c r="C40" s="22">
        <v>15</v>
      </c>
      <c r="D40" s="10" t="s">
        <v>16</v>
      </c>
      <c r="E40" s="2">
        <v>5</v>
      </c>
      <c r="F40" s="2">
        <v>5</v>
      </c>
    </row>
    <row r="41" spans="1:6" ht="15.75">
      <c r="A41" s="11" t="s">
        <v>28</v>
      </c>
      <c r="B41" s="22">
        <v>250.1</v>
      </c>
      <c r="C41" s="22">
        <v>249</v>
      </c>
      <c r="D41" s="10" t="s">
        <v>17</v>
      </c>
      <c r="E41" s="2"/>
      <c r="F41" s="2"/>
    </row>
    <row r="42" spans="1:6" ht="15.75">
      <c r="A42" s="45" t="s">
        <v>3</v>
      </c>
      <c r="B42" s="46"/>
      <c r="C42" s="46"/>
      <c r="D42" s="46"/>
      <c r="E42" s="46"/>
      <c r="F42" s="47"/>
    </row>
    <row r="43" spans="1:6" ht="15.75">
      <c r="A43" s="10" t="s">
        <v>13</v>
      </c>
      <c r="B43" s="23">
        <f>B45+B46+B47+B49</f>
        <v>6153.599999999999</v>
      </c>
      <c r="C43" s="23">
        <f>C45+C46+C47+C49</f>
        <v>6088.4</v>
      </c>
      <c r="D43" s="10" t="s">
        <v>11</v>
      </c>
      <c r="E43" s="2">
        <f>E46+E47+E48</f>
        <v>14</v>
      </c>
      <c r="F43" s="2">
        <f>F46+F47+F48</f>
        <v>12</v>
      </c>
    </row>
    <row r="44" spans="1:6" ht="15.75">
      <c r="A44" s="10" t="s">
        <v>6</v>
      </c>
      <c r="B44" s="22"/>
      <c r="C44" s="22"/>
      <c r="D44" s="10" t="s">
        <v>6</v>
      </c>
      <c r="E44" s="2"/>
      <c r="F44" s="2"/>
    </row>
    <row r="45" spans="1:6" ht="15.75">
      <c r="A45" s="11" t="s">
        <v>44</v>
      </c>
      <c r="B45" s="22">
        <v>4202.1</v>
      </c>
      <c r="C45" s="22">
        <v>4202.1</v>
      </c>
      <c r="D45" s="10" t="s">
        <v>12</v>
      </c>
      <c r="E45" s="2"/>
      <c r="F45" s="2"/>
    </row>
    <row r="46" spans="1:6" ht="15.75">
      <c r="A46" s="11" t="s">
        <v>26</v>
      </c>
      <c r="B46" s="22">
        <v>27.7</v>
      </c>
      <c r="C46" s="22">
        <v>27.7</v>
      </c>
      <c r="D46" s="10" t="s">
        <v>14</v>
      </c>
      <c r="E46" s="2">
        <v>1</v>
      </c>
      <c r="F46" s="2">
        <v>0</v>
      </c>
    </row>
    <row r="47" spans="1:6" ht="31.5">
      <c r="A47" s="11" t="s">
        <v>45</v>
      </c>
      <c r="B47" s="22">
        <v>1323.6</v>
      </c>
      <c r="C47" s="22">
        <v>1323.6</v>
      </c>
      <c r="D47" s="10" t="s">
        <v>15</v>
      </c>
      <c r="E47" s="2">
        <v>3</v>
      </c>
      <c r="F47" s="2">
        <v>3</v>
      </c>
    </row>
    <row r="48" spans="1:6" ht="31.5">
      <c r="A48" s="11" t="s">
        <v>46</v>
      </c>
      <c r="B48" s="22">
        <v>0</v>
      </c>
      <c r="C48" s="22">
        <v>0</v>
      </c>
      <c r="D48" s="10" t="s">
        <v>16</v>
      </c>
      <c r="E48" s="2">
        <v>10</v>
      </c>
      <c r="F48" s="2">
        <v>9</v>
      </c>
    </row>
    <row r="49" spans="1:6" ht="15.75">
      <c r="A49" s="11" t="s">
        <v>28</v>
      </c>
      <c r="B49" s="22">
        <v>600.2</v>
      </c>
      <c r="C49" s="22">
        <v>535</v>
      </c>
      <c r="D49" s="10" t="s">
        <v>17</v>
      </c>
      <c r="E49" s="2"/>
      <c r="F49" s="2"/>
    </row>
    <row r="50" spans="1:6" ht="15.75">
      <c r="A50" s="19"/>
      <c r="B50" s="17"/>
      <c r="C50" s="17"/>
      <c r="D50" s="20"/>
      <c r="E50" s="17"/>
      <c r="F50" s="18"/>
    </row>
    <row r="51" spans="1:6" ht="15.75">
      <c r="A51" s="51" t="s">
        <v>20</v>
      </c>
      <c r="B51" s="52"/>
      <c r="C51" s="52"/>
      <c r="D51" s="52"/>
      <c r="E51" s="52"/>
      <c r="F51" s="53"/>
    </row>
    <row r="52" spans="1:6" ht="15.75">
      <c r="A52" s="10" t="s">
        <v>13</v>
      </c>
      <c r="B52" s="22">
        <f>B54+B55+B56+B58</f>
        <v>3535.4</v>
      </c>
      <c r="C52" s="22">
        <f>C54+C55+C56+C58</f>
        <v>3535.4</v>
      </c>
      <c r="D52" s="10" t="s">
        <v>11</v>
      </c>
      <c r="E52" s="2">
        <f>E54+E55+E56+E58+E57</f>
        <v>8</v>
      </c>
      <c r="F52" s="2">
        <f>F54+F55+F56+F58+F57</f>
        <v>8</v>
      </c>
    </row>
    <row r="53" spans="1:6" ht="15.75">
      <c r="A53" s="10" t="s">
        <v>6</v>
      </c>
      <c r="B53" s="22"/>
      <c r="C53" s="22"/>
      <c r="D53" s="10" t="s">
        <v>6</v>
      </c>
      <c r="E53" s="2"/>
      <c r="F53" s="2"/>
    </row>
    <row r="54" spans="1:6" ht="15.75">
      <c r="A54" s="11" t="s">
        <v>44</v>
      </c>
      <c r="B54" s="22">
        <v>2555.6</v>
      </c>
      <c r="C54" s="22">
        <v>2555.6</v>
      </c>
      <c r="D54" s="10" t="s">
        <v>12</v>
      </c>
      <c r="E54" s="2"/>
      <c r="F54" s="2"/>
    </row>
    <row r="55" spans="1:6" ht="15.75">
      <c r="A55" s="11" t="s">
        <v>26</v>
      </c>
      <c r="B55" s="22">
        <v>2.6</v>
      </c>
      <c r="C55" s="22">
        <v>2.6</v>
      </c>
      <c r="D55" s="10" t="s">
        <v>14</v>
      </c>
      <c r="E55" s="2">
        <v>1</v>
      </c>
      <c r="F55" s="2">
        <v>1</v>
      </c>
    </row>
    <row r="56" spans="1:6" ht="31.5">
      <c r="A56" s="11" t="s">
        <v>45</v>
      </c>
      <c r="B56" s="22">
        <v>791.4</v>
      </c>
      <c r="C56" s="22">
        <v>791.4</v>
      </c>
      <c r="D56" s="10" t="s">
        <v>15</v>
      </c>
      <c r="E56" s="2">
        <v>2</v>
      </c>
      <c r="F56" s="2">
        <v>2</v>
      </c>
    </row>
    <row r="57" spans="1:6" ht="31.5">
      <c r="A57" s="11" t="s">
        <v>46</v>
      </c>
      <c r="B57" s="22">
        <v>0</v>
      </c>
      <c r="C57" s="22">
        <v>0</v>
      </c>
      <c r="D57" s="10" t="s">
        <v>16</v>
      </c>
      <c r="E57" s="2">
        <v>5</v>
      </c>
      <c r="F57" s="2">
        <v>5</v>
      </c>
    </row>
    <row r="58" spans="1:6" ht="15.75">
      <c r="A58" s="11" t="s">
        <v>28</v>
      </c>
      <c r="B58" s="22">
        <v>185.8</v>
      </c>
      <c r="C58" s="22">
        <v>185.8</v>
      </c>
      <c r="D58" s="10" t="s">
        <v>17</v>
      </c>
      <c r="E58" s="2"/>
      <c r="F58" s="2"/>
    </row>
    <row r="59" spans="1:6" ht="15.75">
      <c r="A59" s="48" t="s">
        <v>4</v>
      </c>
      <c r="B59" s="48"/>
      <c r="C59" s="48"/>
      <c r="D59" s="48"/>
      <c r="E59" s="48"/>
      <c r="F59" s="48"/>
    </row>
    <row r="60" spans="1:6" ht="15.75">
      <c r="A60" s="10" t="s">
        <v>13</v>
      </c>
      <c r="B60" s="22">
        <f>B62+B63+B64+B65+B66</f>
        <v>7608.8</v>
      </c>
      <c r="C60" s="22">
        <f>C62+C63+C64+C65+C66</f>
        <v>7555.1</v>
      </c>
      <c r="D60" s="10" t="s">
        <v>11</v>
      </c>
      <c r="E60" s="2">
        <f>E62+E63+E64+E65+E66</f>
        <v>18</v>
      </c>
      <c r="F60" s="2">
        <f>F62+F63+F64+F65+F66</f>
        <v>18</v>
      </c>
    </row>
    <row r="61" spans="1:6" ht="15.75">
      <c r="A61" s="10" t="s">
        <v>6</v>
      </c>
      <c r="B61" s="22"/>
      <c r="C61" s="22"/>
      <c r="D61" s="10" t="s">
        <v>6</v>
      </c>
      <c r="E61" s="2"/>
      <c r="F61" s="2"/>
    </row>
    <row r="62" spans="1:6" ht="15.75">
      <c r="A62" s="11" t="s">
        <v>44</v>
      </c>
      <c r="B62" s="22">
        <v>5380.1</v>
      </c>
      <c r="C62" s="22">
        <v>5350.3</v>
      </c>
      <c r="D62" s="10" t="s">
        <v>12</v>
      </c>
      <c r="E62" s="2"/>
      <c r="F62" s="2"/>
    </row>
    <row r="63" spans="1:6" ht="15.75">
      <c r="A63" s="11" t="s">
        <v>26</v>
      </c>
      <c r="B63" s="22">
        <v>11.5</v>
      </c>
      <c r="C63" s="22">
        <v>6.6</v>
      </c>
      <c r="D63" s="10" t="s">
        <v>14</v>
      </c>
      <c r="E63" s="2">
        <v>2</v>
      </c>
      <c r="F63" s="2">
        <v>2</v>
      </c>
    </row>
    <row r="64" spans="1:6" ht="31.5">
      <c r="A64" s="11" t="s">
        <v>45</v>
      </c>
      <c r="B64" s="22">
        <v>1830.5</v>
      </c>
      <c r="C64" s="22">
        <v>1830.5</v>
      </c>
      <c r="D64" s="10" t="s">
        <v>15</v>
      </c>
      <c r="E64" s="2">
        <v>4</v>
      </c>
      <c r="F64" s="2">
        <v>4</v>
      </c>
    </row>
    <row r="65" spans="1:6" ht="32.25" customHeight="1">
      <c r="A65" s="11" t="s">
        <v>46</v>
      </c>
      <c r="B65" s="22">
        <v>10</v>
      </c>
      <c r="C65" s="22">
        <v>9.9</v>
      </c>
      <c r="D65" s="10" t="s">
        <v>16</v>
      </c>
      <c r="E65" s="2">
        <v>12</v>
      </c>
      <c r="F65" s="2">
        <v>12</v>
      </c>
    </row>
    <row r="66" spans="1:6" ht="15.75">
      <c r="A66" s="11" t="s">
        <v>28</v>
      </c>
      <c r="B66" s="22">
        <v>376.7</v>
      </c>
      <c r="C66" s="22">
        <v>357.8</v>
      </c>
      <c r="D66" s="10" t="s">
        <v>17</v>
      </c>
      <c r="E66" s="2"/>
      <c r="F66" s="2"/>
    </row>
    <row r="67" spans="1:6" ht="15.75">
      <c r="A67" s="48" t="s">
        <v>5</v>
      </c>
      <c r="B67" s="48"/>
      <c r="C67" s="48"/>
      <c r="D67" s="48"/>
      <c r="E67" s="48"/>
      <c r="F67" s="48"/>
    </row>
    <row r="68" spans="1:6" ht="15.75">
      <c r="A68" s="10" t="s">
        <v>13</v>
      </c>
      <c r="B68" s="22">
        <f>B70+B71+B72+B73+B74</f>
        <v>5002.700000000001</v>
      </c>
      <c r="C68" s="22">
        <f>C70+C71+C72+C73+C74</f>
        <v>4987.900000000001</v>
      </c>
      <c r="D68" s="10" t="s">
        <v>11</v>
      </c>
      <c r="E68" s="2">
        <f>E70+E71+E72+E73+E74</f>
        <v>10</v>
      </c>
      <c r="F68" s="2">
        <f>F70+F71+F72+F73+F74</f>
        <v>10</v>
      </c>
    </row>
    <row r="69" spans="1:6" ht="15.75">
      <c r="A69" s="10" t="s">
        <v>6</v>
      </c>
      <c r="B69" s="22"/>
      <c r="C69" s="22"/>
      <c r="D69" s="10" t="s">
        <v>6</v>
      </c>
      <c r="E69" s="2"/>
      <c r="F69" s="2"/>
    </row>
    <row r="70" spans="1:6" ht="15.75">
      <c r="A70" s="11" t="s">
        <v>44</v>
      </c>
      <c r="B70" s="22">
        <v>3511.8</v>
      </c>
      <c r="C70" s="22">
        <v>3509.6</v>
      </c>
      <c r="D70" s="10" t="s">
        <v>12</v>
      </c>
      <c r="E70" s="2">
        <v>1</v>
      </c>
      <c r="F70" s="2">
        <v>1</v>
      </c>
    </row>
    <row r="71" spans="1:6" ht="15.75">
      <c r="A71" s="11" t="s">
        <v>26</v>
      </c>
      <c r="B71" s="22">
        <v>36</v>
      </c>
      <c r="C71" s="22">
        <v>36</v>
      </c>
      <c r="D71" s="10" t="s">
        <v>14</v>
      </c>
      <c r="E71" s="2">
        <v>1</v>
      </c>
      <c r="F71" s="2">
        <v>1</v>
      </c>
    </row>
    <row r="72" spans="1:6" ht="31.5">
      <c r="A72" s="11" t="s">
        <v>45</v>
      </c>
      <c r="B72" s="22">
        <v>1125.3</v>
      </c>
      <c r="C72" s="22">
        <v>1112.7</v>
      </c>
      <c r="D72" s="10" t="s">
        <v>15</v>
      </c>
      <c r="E72" s="2">
        <v>3</v>
      </c>
      <c r="F72" s="2">
        <v>3</v>
      </c>
    </row>
    <row r="73" spans="1:6" ht="29.25" customHeight="1">
      <c r="A73" s="11" t="s">
        <v>46</v>
      </c>
      <c r="B73" s="22">
        <v>23.8</v>
      </c>
      <c r="C73" s="22">
        <v>23.8</v>
      </c>
      <c r="D73" s="10" t="s">
        <v>16</v>
      </c>
      <c r="E73" s="2">
        <v>5</v>
      </c>
      <c r="F73" s="2">
        <v>5</v>
      </c>
    </row>
    <row r="74" spans="1:6" ht="15.75">
      <c r="A74" s="11" t="s">
        <v>28</v>
      </c>
      <c r="B74" s="22">
        <v>305.8</v>
      </c>
      <c r="C74" s="22">
        <v>305.8</v>
      </c>
      <c r="D74" s="10" t="s">
        <v>17</v>
      </c>
      <c r="E74" s="2"/>
      <c r="F74" s="2"/>
    </row>
    <row r="75" spans="1:6" ht="15.75">
      <c r="A75" s="54" t="s">
        <v>34</v>
      </c>
      <c r="B75" s="54"/>
      <c r="C75" s="54"/>
      <c r="D75" s="54"/>
      <c r="E75" s="54"/>
      <c r="F75" s="54"/>
    </row>
    <row r="76" spans="1:6" ht="15.75">
      <c r="A76" s="10" t="s">
        <v>13</v>
      </c>
      <c r="B76" s="23">
        <f>B78+B79+B80+B81+B82</f>
        <v>6677.299999999999</v>
      </c>
      <c r="C76" s="23">
        <f>C78+C79+C80+C81+C82</f>
        <v>6635.200000000001</v>
      </c>
      <c r="D76" s="16" t="s">
        <v>11</v>
      </c>
      <c r="E76" s="15">
        <f>E78+E79+E80+E81+E82</f>
        <v>10</v>
      </c>
      <c r="F76" s="15">
        <f>F78+F79+F80+F81+F82</f>
        <v>9</v>
      </c>
    </row>
    <row r="77" spans="1:6" ht="15.75">
      <c r="A77" s="10" t="s">
        <v>6</v>
      </c>
      <c r="B77" s="22"/>
      <c r="C77" s="22"/>
      <c r="D77" s="10" t="s">
        <v>6</v>
      </c>
      <c r="E77" s="2"/>
      <c r="F77" s="2"/>
    </row>
    <row r="78" spans="1:6" ht="15.75">
      <c r="A78" s="11" t="s">
        <v>44</v>
      </c>
      <c r="B78" s="22">
        <v>2990.5</v>
      </c>
      <c r="C78" s="22">
        <v>2989.7</v>
      </c>
      <c r="D78" s="10" t="s">
        <v>12</v>
      </c>
      <c r="E78" s="2"/>
      <c r="F78" s="2"/>
    </row>
    <row r="79" spans="1:6" ht="15.75">
      <c r="A79" s="11" t="s">
        <v>26</v>
      </c>
      <c r="B79" s="22">
        <v>3.7</v>
      </c>
      <c r="C79" s="22">
        <v>3.7</v>
      </c>
      <c r="D79" s="10" t="s">
        <v>14</v>
      </c>
      <c r="E79" s="2">
        <v>1</v>
      </c>
      <c r="F79" s="2">
        <v>1</v>
      </c>
    </row>
    <row r="80" spans="1:6" ht="31.5">
      <c r="A80" s="11" t="s">
        <v>45</v>
      </c>
      <c r="B80" s="22">
        <v>957.6</v>
      </c>
      <c r="C80" s="22">
        <v>955.3</v>
      </c>
      <c r="D80" s="10" t="s">
        <v>15</v>
      </c>
      <c r="E80" s="2">
        <v>3</v>
      </c>
      <c r="F80" s="2">
        <v>3</v>
      </c>
    </row>
    <row r="81" spans="1:6" ht="30.75" customHeight="1">
      <c r="A81" s="11" t="s">
        <v>46</v>
      </c>
      <c r="B81" s="22">
        <v>2343.1</v>
      </c>
      <c r="C81" s="22">
        <v>2335.4</v>
      </c>
      <c r="D81" s="10" t="s">
        <v>16</v>
      </c>
      <c r="E81" s="2">
        <v>6</v>
      </c>
      <c r="F81" s="2">
        <v>5</v>
      </c>
    </row>
    <row r="82" spans="1:6" ht="15.75">
      <c r="A82" s="11" t="s">
        <v>28</v>
      </c>
      <c r="B82" s="22">
        <v>382.4</v>
      </c>
      <c r="C82" s="22">
        <v>351.1</v>
      </c>
      <c r="D82" s="10" t="s">
        <v>17</v>
      </c>
      <c r="E82" s="2"/>
      <c r="F82" s="2"/>
    </row>
    <row r="83" spans="1:6" ht="15.75">
      <c r="A83" s="51" t="s">
        <v>35</v>
      </c>
      <c r="B83" s="56"/>
      <c r="C83" s="56"/>
      <c r="D83" s="56"/>
      <c r="E83" s="56"/>
      <c r="F83" s="44"/>
    </row>
    <row r="84" spans="1:6" ht="15.75">
      <c r="A84" s="11" t="s">
        <v>13</v>
      </c>
      <c r="B84" s="25">
        <f>B86+B87+B88+B89+B90+B91+B93+B92</f>
        <v>22709.4</v>
      </c>
      <c r="C84" s="25">
        <f>C86+C87+C88+C89+C90+C91+C93+C92</f>
        <v>22059.8</v>
      </c>
      <c r="D84" s="12" t="s">
        <v>11</v>
      </c>
      <c r="E84" s="1">
        <f>E85+E91</f>
        <v>51.5</v>
      </c>
      <c r="F84" s="1">
        <f>F85+F91</f>
        <v>49.5</v>
      </c>
    </row>
    <row r="85" spans="1:6" ht="31.5">
      <c r="A85" s="11" t="s">
        <v>6</v>
      </c>
      <c r="B85" s="25"/>
      <c r="C85" s="25"/>
      <c r="D85" s="10" t="s">
        <v>40</v>
      </c>
      <c r="E85" s="1">
        <f>E86+E87+E88+E89</f>
        <v>31</v>
      </c>
      <c r="F85" s="1">
        <f>F86+F87+F88+F89</f>
        <v>31</v>
      </c>
    </row>
    <row r="86" spans="1:6" ht="31.5">
      <c r="A86" s="11" t="s">
        <v>36</v>
      </c>
      <c r="B86" s="25">
        <v>9489.7</v>
      </c>
      <c r="C86" s="25">
        <v>9462</v>
      </c>
      <c r="D86" s="12" t="s">
        <v>12</v>
      </c>
      <c r="E86" s="1">
        <v>3</v>
      </c>
      <c r="F86" s="1">
        <v>3</v>
      </c>
    </row>
    <row r="87" spans="1:6" ht="36" customHeight="1">
      <c r="A87" s="11" t="s">
        <v>37</v>
      </c>
      <c r="B87" s="25">
        <v>3758.2</v>
      </c>
      <c r="C87" s="25">
        <v>3753.8</v>
      </c>
      <c r="D87" s="12" t="s">
        <v>14</v>
      </c>
      <c r="E87" s="1">
        <v>2</v>
      </c>
      <c r="F87" s="1">
        <v>2</v>
      </c>
    </row>
    <row r="88" spans="1:6" ht="15.75">
      <c r="A88" s="11" t="s">
        <v>26</v>
      </c>
      <c r="B88" s="25">
        <v>48.1</v>
      </c>
      <c r="C88" s="25">
        <v>48.1</v>
      </c>
      <c r="D88" s="12" t="s">
        <v>15</v>
      </c>
      <c r="E88" s="1">
        <v>10</v>
      </c>
      <c r="F88" s="1">
        <v>10</v>
      </c>
    </row>
    <row r="89" spans="1:6" ht="34.5" customHeight="1">
      <c r="A89" s="11" t="s">
        <v>38</v>
      </c>
      <c r="B89" s="25">
        <v>2974.4</v>
      </c>
      <c r="C89" s="25">
        <v>2966</v>
      </c>
      <c r="D89" s="12" t="s">
        <v>16</v>
      </c>
      <c r="E89" s="1">
        <v>16</v>
      </c>
      <c r="F89" s="1">
        <v>16</v>
      </c>
    </row>
    <row r="90" spans="1:6" ht="34.5" customHeight="1">
      <c r="A90" s="11" t="s">
        <v>39</v>
      </c>
      <c r="B90" s="25">
        <v>1251.8</v>
      </c>
      <c r="C90" s="25">
        <v>1186.9</v>
      </c>
      <c r="D90" s="12" t="s">
        <v>17</v>
      </c>
      <c r="E90" s="1"/>
      <c r="F90" s="1"/>
    </row>
    <row r="91" spans="1:6" ht="31.5" customHeight="1">
      <c r="A91" s="11" t="s">
        <v>46</v>
      </c>
      <c r="B91" s="25">
        <v>69.2</v>
      </c>
      <c r="C91" s="25">
        <v>69.2</v>
      </c>
      <c r="D91" s="12" t="s">
        <v>32</v>
      </c>
      <c r="E91" s="1">
        <v>20.5</v>
      </c>
      <c r="F91" s="1">
        <v>18.5</v>
      </c>
    </row>
    <row r="92" spans="1:6" ht="15.75">
      <c r="A92" s="10" t="s">
        <v>43</v>
      </c>
      <c r="B92" s="25">
        <v>237</v>
      </c>
      <c r="C92" s="25">
        <v>237</v>
      </c>
      <c r="D92" s="12"/>
      <c r="E92" s="1"/>
      <c r="F92" s="1"/>
    </row>
    <row r="93" spans="1:6" ht="15.75">
      <c r="A93" s="11" t="s">
        <v>27</v>
      </c>
      <c r="B93" s="25">
        <v>4881</v>
      </c>
      <c r="C93" s="25">
        <v>4336.8</v>
      </c>
      <c r="D93" s="12"/>
      <c r="E93" s="1"/>
      <c r="F93" s="1"/>
    </row>
    <row r="94" spans="1:6" ht="15.75">
      <c r="A94" s="48" t="s">
        <v>29</v>
      </c>
      <c r="B94" s="48"/>
      <c r="C94" s="48"/>
      <c r="D94" s="48"/>
      <c r="E94" s="48"/>
      <c r="F94" s="48"/>
    </row>
    <row r="95" spans="1:6" ht="15.75">
      <c r="A95" s="10" t="s">
        <v>13</v>
      </c>
      <c r="B95" s="22">
        <f>B97+B99+B101+B100+B98</f>
        <v>1074.5000000000002</v>
      </c>
      <c r="C95" s="22">
        <f>C97+C99+C101+C100+C98</f>
        <v>1064.7</v>
      </c>
      <c r="D95" s="10" t="s">
        <v>11</v>
      </c>
      <c r="E95" s="2">
        <v>1</v>
      </c>
      <c r="F95" s="2">
        <v>1</v>
      </c>
    </row>
    <row r="96" spans="1:6" ht="15.75">
      <c r="A96" s="10" t="s">
        <v>6</v>
      </c>
      <c r="B96" s="22"/>
      <c r="C96" s="22"/>
      <c r="D96" s="10" t="s">
        <v>6</v>
      </c>
      <c r="E96" s="2"/>
      <c r="F96" s="2"/>
    </row>
    <row r="97" spans="1:6" ht="15.75">
      <c r="A97" s="11" t="s">
        <v>44</v>
      </c>
      <c r="B97" s="34">
        <v>787.7</v>
      </c>
      <c r="C97" s="34">
        <v>787.7</v>
      </c>
      <c r="D97" s="10" t="s">
        <v>12</v>
      </c>
      <c r="E97" s="2">
        <v>1</v>
      </c>
      <c r="F97" s="2">
        <v>1</v>
      </c>
    </row>
    <row r="98" spans="1:6" ht="15.75">
      <c r="A98" s="11" t="s">
        <v>26</v>
      </c>
      <c r="B98" s="34">
        <v>5.4</v>
      </c>
      <c r="C98" s="34">
        <v>5.4</v>
      </c>
      <c r="D98" s="10"/>
      <c r="E98" s="10"/>
      <c r="F98" s="10"/>
    </row>
    <row r="99" spans="1:6" ht="31.5">
      <c r="A99" s="11" t="s">
        <v>45</v>
      </c>
      <c r="B99" s="34">
        <v>253.7</v>
      </c>
      <c r="C99" s="34">
        <v>253</v>
      </c>
      <c r="D99" s="10"/>
      <c r="E99" s="10"/>
      <c r="F99" s="10"/>
    </row>
    <row r="100" spans="1:6" ht="31.5">
      <c r="A100" s="11" t="s">
        <v>46</v>
      </c>
      <c r="B100" s="34">
        <v>10</v>
      </c>
      <c r="C100" s="34">
        <v>10</v>
      </c>
      <c r="D100" s="10"/>
      <c r="E100" s="10"/>
      <c r="F100" s="10"/>
    </row>
    <row r="101" spans="1:6" ht="15.75">
      <c r="A101" s="11" t="s">
        <v>27</v>
      </c>
      <c r="B101" s="34">
        <v>17.7</v>
      </c>
      <c r="C101" s="34">
        <v>8.6</v>
      </c>
      <c r="D101" s="10"/>
      <c r="E101" s="10"/>
      <c r="F101" s="10"/>
    </row>
    <row r="102" spans="1:6" ht="15.75">
      <c r="A102" s="48" t="s">
        <v>42</v>
      </c>
      <c r="B102" s="48"/>
      <c r="C102" s="48"/>
      <c r="D102" s="48"/>
      <c r="E102" s="48"/>
      <c r="F102" s="48"/>
    </row>
    <row r="103" spans="1:6" ht="15.75">
      <c r="A103" s="10" t="s">
        <v>13</v>
      </c>
      <c r="B103" s="22">
        <f>B105+B106+B108+B109</f>
        <v>1397.4</v>
      </c>
      <c r="C103" s="22">
        <f>C105+C106+C108+C109</f>
        <v>1347.1</v>
      </c>
      <c r="D103" s="10" t="s">
        <v>11</v>
      </c>
      <c r="E103" s="2">
        <f>E105+E106+E108+E107</f>
        <v>2</v>
      </c>
      <c r="F103" s="2">
        <f>F105+F106+F108+F107</f>
        <v>2</v>
      </c>
    </row>
    <row r="104" spans="1:6" ht="15.75">
      <c r="A104" s="10" t="s">
        <v>6</v>
      </c>
      <c r="B104" s="22"/>
      <c r="C104" s="22"/>
      <c r="D104" s="10" t="s">
        <v>6</v>
      </c>
      <c r="E104" s="2"/>
      <c r="F104" s="2"/>
    </row>
    <row r="105" spans="1:6" ht="15.75">
      <c r="A105" s="11" t="s">
        <v>44</v>
      </c>
      <c r="B105" s="36">
        <v>715.6</v>
      </c>
      <c r="C105" s="36">
        <v>715.6</v>
      </c>
      <c r="D105" s="10" t="s">
        <v>12</v>
      </c>
      <c r="E105" s="2"/>
      <c r="F105" s="2"/>
    </row>
    <row r="106" spans="1:6" ht="31.5">
      <c r="A106" s="11" t="s">
        <v>45</v>
      </c>
      <c r="B106" s="36">
        <v>226.8</v>
      </c>
      <c r="C106" s="36">
        <v>226.8</v>
      </c>
      <c r="D106" s="10" t="s">
        <v>15</v>
      </c>
      <c r="E106" s="2">
        <v>1</v>
      </c>
      <c r="F106" s="2">
        <v>1</v>
      </c>
    </row>
    <row r="107" spans="1:6" ht="31.5">
      <c r="A107" s="11" t="s">
        <v>46</v>
      </c>
      <c r="B107" s="36">
        <v>0</v>
      </c>
      <c r="C107" s="36">
        <v>0</v>
      </c>
      <c r="D107" s="12" t="s">
        <v>16</v>
      </c>
      <c r="E107" s="2">
        <v>1</v>
      </c>
      <c r="F107" s="2">
        <v>1</v>
      </c>
    </row>
    <row r="108" spans="1:6" ht="15.75">
      <c r="A108" s="11" t="s">
        <v>43</v>
      </c>
      <c r="B108" s="35">
        <v>89.5</v>
      </c>
      <c r="C108" s="35">
        <v>69.3</v>
      </c>
      <c r="D108" s="10" t="s">
        <v>17</v>
      </c>
      <c r="E108" s="2"/>
      <c r="F108" s="2"/>
    </row>
    <row r="109" spans="1:6" ht="15.75">
      <c r="A109" s="11" t="s">
        <v>27</v>
      </c>
      <c r="B109" s="35">
        <f>74.2+121.8+169.5</f>
        <v>365.5</v>
      </c>
      <c r="C109" s="35">
        <f>71.8+121.8+141.8</f>
        <v>335.4</v>
      </c>
      <c r="D109" s="12"/>
      <c r="E109" s="2"/>
      <c r="F109" s="2"/>
    </row>
    <row r="110" spans="1:6" ht="15.75">
      <c r="A110" s="48" t="s">
        <v>18</v>
      </c>
      <c r="B110" s="48"/>
      <c r="C110" s="48"/>
      <c r="D110" s="48"/>
      <c r="E110" s="48"/>
      <c r="F110" s="48"/>
    </row>
    <row r="111" spans="1:6" ht="15.75">
      <c r="A111" s="10" t="s">
        <v>13</v>
      </c>
      <c r="B111" s="22">
        <f>B113+B114+B116</f>
        <v>2808.5</v>
      </c>
      <c r="C111" s="22">
        <f>C113+C114+C116</f>
        <v>2801.4</v>
      </c>
      <c r="D111" s="10" t="s">
        <v>11</v>
      </c>
      <c r="E111" s="2">
        <f>E113+E114+E116+E115</f>
        <v>5</v>
      </c>
      <c r="F111" s="2">
        <f>F113+F114+F116+F115</f>
        <v>5</v>
      </c>
    </row>
    <row r="112" spans="1:6" ht="15.75">
      <c r="A112" s="10" t="s">
        <v>6</v>
      </c>
      <c r="B112" s="22"/>
      <c r="C112" s="22"/>
      <c r="D112" s="10" t="s">
        <v>6</v>
      </c>
      <c r="E112" s="2"/>
      <c r="F112" s="2"/>
    </row>
    <row r="113" spans="1:6" ht="15.75">
      <c r="A113" s="11" t="s">
        <v>44</v>
      </c>
      <c r="B113" s="22">
        <v>2047.6</v>
      </c>
      <c r="C113" s="22">
        <v>2044.8</v>
      </c>
      <c r="D113" s="10" t="s">
        <v>12</v>
      </c>
      <c r="E113" s="2">
        <v>1</v>
      </c>
      <c r="F113" s="2">
        <v>1</v>
      </c>
    </row>
    <row r="114" spans="1:6" ht="31.5">
      <c r="A114" s="11" t="s">
        <v>45</v>
      </c>
      <c r="B114" s="22">
        <v>652.4</v>
      </c>
      <c r="C114" s="22">
        <v>651.3</v>
      </c>
      <c r="D114" s="10" t="s">
        <v>15</v>
      </c>
      <c r="E114" s="2">
        <v>3</v>
      </c>
      <c r="F114" s="2">
        <v>3</v>
      </c>
    </row>
    <row r="115" spans="1:6" ht="31.5">
      <c r="A115" s="11" t="s">
        <v>46</v>
      </c>
      <c r="B115" s="22">
        <v>0</v>
      </c>
      <c r="C115" s="22">
        <v>0</v>
      </c>
      <c r="D115" s="12" t="s">
        <v>16</v>
      </c>
      <c r="E115" s="2">
        <v>1</v>
      </c>
      <c r="F115" s="2">
        <v>1</v>
      </c>
    </row>
    <row r="116" spans="1:6" ht="15.75">
      <c r="A116" s="11" t="s">
        <v>28</v>
      </c>
      <c r="B116" s="22">
        <v>108.5</v>
      </c>
      <c r="C116" s="22">
        <v>105.3</v>
      </c>
      <c r="D116" s="10" t="s">
        <v>17</v>
      </c>
      <c r="E116" s="2"/>
      <c r="F116" s="2"/>
    </row>
    <row r="117" spans="1:6" ht="31.5">
      <c r="A117" s="13" t="s">
        <v>21</v>
      </c>
      <c r="B117" s="26">
        <f>B12+B18+B27+B35+B43+B52+B60+B68+B76+B84+B95+B111+B103</f>
        <v>67633.79999999999</v>
      </c>
      <c r="C117" s="26">
        <f>C12+C18+C27+C35+C43+C52+C60+C68+C76+C84+C95+C111+C103</f>
        <v>66667</v>
      </c>
      <c r="D117" s="13" t="s">
        <v>22</v>
      </c>
      <c r="E117" s="1">
        <f>E12+E18+E27+E35+E43+E52+E60+E68+E76+E84+E95+E103+E111</f>
        <v>132.5</v>
      </c>
      <c r="F117" s="1">
        <f>F12+F18+F27+F35+F43+F52+F60+F68+F76+F84+F95+F103+F111</f>
        <v>127.5</v>
      </c>
    </row>
    <row r="118" spans="1:6" ht="15.75">
      <c r="A118" s="12" t="s">
        <v>6</v>
      </c>
      <c r="B118" s="25"/>
      <c r="C118" s="25"/>
      <c r="D118" s="12" t="s">
        <v>6</v>
      </c>
      <c r="E118" s="1">
        <f>E119+E120</f>
        <v>112</v>
      </c>
      <c r="F118" s="1">
        <f>F119+F120</f>
        <v>109</v>
      </c>
    </row>
    <row r="119" spans="1:6" ht="31.5">
      <c r="A119" s="10" t="s">
        <v>49</v>
      </c>
      <c r="B119" s="31">
        <f>B20+B29+B37+B45+B54+B62+B70+B78+B86+B105+B113</f>
        <v>36049.2</v>
      </c>
      <c r="C119" s="31">
        <f>C20+C29+C37+C45+C54+C62+C70+C78+C86+C105+C113</f>
        <v>35964.200000000004</v>
      </c>
      <c r="D119" s="16" t="s">
        <v>23</v>
      </c>
      <c r="E119" s="32">
        <f>E95+E12</f>
        <v>2</v>
      </c>
      <c r="F119" s="32">
        <f>F95+F12</f>
        <v>2</v>
      </c>
    </row>
    <row r="120" spans="1:6" ht="31.5">
      <c r="A120" s="10" t="s">
        <v>30</v>
      </c>
      <c r="B120" s="33">
        <f>B119/E120/12</f>
        <v>27.31</v>
      </c>
      <c r="C120" s="33">
        <f>C119/F120/12</f>
        <v>28.009501557632404</v>
      </c>
      <c r="D120" s="16" t="s">
        <v>24</v>
      </c>
      <c r="E120" s="32">
        <f>E117-E91-E119</f>
        <v>110</v>
      </c>
      <c r="F120" s="32">
        <f>F117-F91-F119</f>
        <v>107</v>
      </c>
    </row>
    <row r="121" spans="1:6" ht="15.75">
      <c r="A121" s="13"/>
      <c r="B121" s="12"/>
      <c r="C121" s="12"/>
      <c r="D121" s="10" t="s">
        <v>33</v>
      </c>
      <c r="E121" s="1">
        <f>E91</f>
        <v>20.5</v>
      </c>
      <c r="F121" s="1">
        <f>F91</f>
        <v>18.5</v>
      </c>
    </row>
    <row r="122" spans="1:6" ht="15.75">
      <c r="A122" s="27"/>
      <c r="B122" s="28"/>
      <c r="C122" s="28"/>
      <c r="D122" s="29"/>
      <c r="E122" s="30"/>
      <c r="F122" s="30"/>
    </row>
    <row r="123" spans="1:6" ht="15.75">
      <c r="A123" s="27"/>
      <c r="B123" s="28"/>
      <c r="C123" s="28"/>
      <c r="D123" s="29"/>
      <c r="E123" s="30"/>
      <c r="F123" s="30"/>
    </row>
    <row r="125" spans="1:6" ht="15.75">
      <c r="A125" s="55" t="s">
        <v>48</v>
      </c>
      <c r="B125" s="55"/>
      <c r="C125" s="55"/>
      <c r="D125" s="55"/>
      <c r="E125" s="55"/>
      <c r="F125" s="55"/>
    </row>
    <row r="126" spans="1:6" ht="12.75">
      <c r="A126" s="14"/>
      <c r="B126" s="14"/>
      <c r="C126" s="14"/>
      <c r="D126" s="14"/>
      <c r="E126" s="14"/>
      <c r="F126" s="14"/>
    </row>
  </sheetData>
  <sheetProtection/>
  <mergeCells count="25">
    <mergeCell ref="A51:F51"/>
    <mergeCell ref="A75:F75"/>
    <mergeCell ref="A67:F67"/>
    <mergeCell ref="A59:F59"/>
    <mergeCell ref="A125:F125"/>
    <mergeCell ref="A110:F110"/>
    <mergeCell ref="A102:F102"/>
    <mergeCell ref="A94:F94"/>
    <mergeCell ref="A83:F83"/>
    <mergeCell ref="A34:F34"/>
    <mergeCell ref="A42:F42"/>
    <mergeCell ref="A26:F26"/>
    <mergeCell ref="A17:F17"/>
    <mergeCell ref="A11:F11"/>
    <mergeCell ref="A4:F4"/>
    <mergeCell ref="A6:A9"/>
    <mergeCell ref="A3:F3"/>
    <mergeCell ref="B6:C6"/>
    <mergeCell ref="D6:D9"/>
    <mergeCell ref="E6:F7"/>
    <mergeCell ref="B7:C7"/>
    <mergeCell ref="B8:B9"/>
    <mergeCell ref="C8:C9"/>
    <mergeCell ref="E8:E9"/>
    <mergeCell ref="F8:F9"/>
  </mergeCells>
  <printOptions horizontalCentered="1"/>
  <pageMargins left="0.5905511811023623" right="0.1968503937007874" top="0.3937007874015748" bottom="0.3937007874015748" header="0.5118110236220472" footer="0.5118110236220472"/>
  <pageSetup fitToHeight="4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fau-3</cp:lastModifiedBy>
  <cp:lastPrinted>2018-01-17T04:10:44Z</cp:lastPrinted>
  <dcterms:created xsi:type="dcterms:W3CDTF">1996-10-08T23:32:33Z</dcterms:created>
  <dcterms:modified xsi:type="dcterms:W3CDTF">2018-03-21T07:55:25Z</dcterms:modified>
  <cp:category/>
  <cp:version/>
  <cp:contentType/>
  <cp:contentStatus/>
</cp:coreProperties>
</file>